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RF00995F306E\Compartido Nicolas and Raul\Glosas\12 Glosas\10 Tercer Trimestre\"/>
    </mc:Choice>
  </mc:AlternateContent>
  <xr:revisionPtr revIDLastSave="0" documentId="13_ncr:1_{5BAF0B13-B821-49BB-A127-94A0010C68D1}" xr6:coauthVersionLast="47" xr6:coauthVersionMax="47" xr10:uidLastSave="{00000000-0000-0000-0000-000000000000}"/>
  <bookViews>
    <workbookView xWindow="28680" yWindow="-120" windowWidth="29040" windowHeight="15840" xr2:uid="{00000000-000D-0000-FFFF-FFFF00000000}"/>
  </bookViews>
  <sheets>
    <sheet name="Tercer Trimestre del año 2024" sheetId="18" r:id="rId1"/>
    <sheet name="Segundo Trimestre del año 2024" sheetId="16" r:id="rId2"/>
    <sheet name="Primer Trimestre del año 2024" sheetId="14" r:id="rId3"/>
    <sheet name="Resumen por Región" sheetId="20" r:id="rId4"/>
    <sheet name="Por Mes y Catalogo" sheetId="10" r:id="rId5"/>
  </sheets>
  <definedNames>
    <definedName name="_xlnm._FilterDatabase" localSheetId="2" hidden="1">'Primer Trimestre del año 2024'!$A$1:$M$48</definedName>
    <definedName name="_xlnm._FilterDatabase" localSheetId="1" hidden="1">'Segundo Trimestre del año 2024'!$A$1:$M$88</definedName>
    <definedName name="_xlnm._FilterDatabase" localSheetId="0" hidden="1">'Tercer Trimestre del año 2024'!$A$1:$M$85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83" i="18" l="1"/>
  <c r="I85" i="18" s="1"/>
  <c r="J25" i="20" l="1"/>
  <c r="I25" i="20"/>
  <c r="F25" i="20"/>
  <c r="E25" i="20"/>
  <c r="D25" i="20"/>
  <c r="K24" i="20"/>
  <c r="K25" i="20" s="1"/>
  <c r="J24" i="20"/>
  <c r="L24" i="20" s="1"/>
  <c r="C24" i="20"/>
  <c r="G24" i="20" s="1"/>
  <c r="L23" i="20"/>
  <c r="G23" i="20"/>
  <c r="L22" i="20"/>
  <c r="G22" i="20"/>
  <c r="L21" i="20"/>
  <c r="G21" i="20"/>
  <c r="L20" i="20"/>
  <c r="G20" i="20"/>
  <c r="L19" i="20"/>
  <c r="G19" i="20"/>
  <c r="L18" i="20"/>
  <c r="G18" i="20"/>
  <c r="L17" i="20"/>
  <c r="G17" i="20"/>
  <c r="L16" i="20"/>
  <c r="G16" i="20"/>
  <c r="L15" i="20"/>
  <c r="G15" i="20"/>
  <c r="L14" i="20"/>
  <c r="G14" i="20"/>
  <c r="L13" i="20"/>
  <c r="G13" i="20"/>
  <c r="L12" i="20"/>
  <c r="G12" i="20"/>
  <c r="L11" i="20"/>
  <c r="G11" i="20"/>
  <c r="L10" i="20"/>
  <c r="G10" i="20"/>
  <c r="G25" i="20" s="1"/>
  <c r="L9" i="20"/>
  <c r="G9" i="20"/>
  <c r="L8" i="20"/>
  <c r="G8" i="20"/>
  <c r="L7" i="20"/>
  <c r="G7" i="20"/>
  <c r="L6" i="20"/>
  <c r="G6" i="20"/>
  <c r="L5" i="20"/>
  <c r="G5" i="20"/>
  <c r="L25" i="20" l="1"/>
  <c r="C25" i="20"/>
  <c r="T9" i="10" l="1"/>
  <c r="I86" i="16" l="1"/>
  <c r="I88" i="16" l="1"/>
  <c r="I47" i="14" l="1"/>
  <c r="R8" i="10" l="1"/>
  <c r="R9" i="10"/>
  <c r="R10" i="10"/>
  <c r="R11" i="10"/>
  <c r="U10" i="10" l="1"/>
  <c r="U9" i="10"/>
  <c r="U11" i="10"/>
  <c r="T11" i="10"/>
  <c r="S7" i="10"/>
  <c r="Q7" i="10"/>
  <c r="P7" i="10"/>
  <c r="O7" i="10"/>
  <c r="N7" i="10"/>
  <c r="M7" i="10"/>
  <c r="L7" i="10"/>
  <c r="K7" i="10"/>
  <c r="J7" i="10"/>
  <c r="I7" i="10"/>
  <c r="H7" i="10"/>
  <c r="G7" i="10"/>
  <c r="F7" i="10"/>
  <c r="T8" i="10" l="1"/>
  <c r="U8" i="10"/>
  <c r="U7" i="10" s="1"/>
  <c r="R7" i="10"/>
  <c r="T7" i="10" l="1"/>
</calcChain>
</file>

<file path=xl/sharedStrings.xml><?xml version="1.0" encoding="utf-8"?>
<sst xmlns="http://schemas.openxmlformats.org/spreadsheetml/2006/main" count="1799" uniqueCount="394">
  <si>
    <t>Indicar Nombre de Región</t>
  </si>
  <si>
    <t>DV</t>
  </si>
  <si>
    <t>RUT</t>
  </si>
  <si>
    <t>Monto $</t>
  </si>
  <si>
    <t>Detalle</t>
  </si>
  <si>
    <t>Región</t>
  </si>
  <si>
    <t>Región de Atacama</t>
  </si>
  <si>
    <t>Región del Maule</t>
  </si>
  <si>
    <t>Medio de publicación</t>
  </si>
  <si>
    <t>Región de Ñuble</t>
  </si>
  <si>
    <t>Publicidad y Difusión</t>
  </si>
  <si>
    <t>Subt.</t>
  </si>
  <si>
    <t>Ítem</t>
  </si>
  <si>
    <t>Asig.</t>
  </si>
  <si>
    <t>DENOMINACIONES</t>
  </si>
  <si>
    <t>ENERO</t>
  </si>
  <si>
    <t>FEBRERO</t>
  </si>
  <si>
    <t>MARZO</t>
  </si>
  <si>
    <t>ABRIL</t>
  </si>
  <si>
    <t>MAYO</t>
  </si>
  <si>
    <t>JUNIO</t>
  </si>
  <si>
    <t>JULIO</t>
  </si>
  <si>
    <t>AGOSTO</t>
  </si>
  <si>
    <t>SEPTIEMBRE</t>
  </si>
  <si>
    <t>OCTUBRE</t>
  </si>
  <si>
    <t>NOVIEMBRE</t>
  </si>
  <si>
    <t>DICIEMBRE</t>
  </si>
  <si>
    <t>Total Acum.
(Ene-Dic)</t>
  </si>
  <si>
    <t>Ppto. Vigente</t>
  </si>
  <si>
    <t>% de Avance</t>
  </si>
  <si>
    <t>Saldo $</t>
  </si>
  <si>
    <t>07</t>
  </si>
  <si>
    <t/>
  </si>
  <si>
    <t>001</t>
  </si>
  <si>
    <t>Servicios de publicidad</t>
  </si>
  <si>
    <t>002</t>
  </si>
  <si>
    <t>Servicios de impresión</t>
  </si>
  <si>
    <t>003</t>
  </si>
  <si>
    <t>Servicios de encuadernación y empaste</t>
  </si>
  <si>
    <t>999</t>
  </si>
  <si>
    <t>Otros</t>
  </si>
  <si>
    <t>N°</t>
  </si>
  <si>
    <t>Arica y Parinacota</t>
  </si>
  <si>
    <t>Región de Tarapacá</t>
  </si>
  <si>
    <t>Región de Antofagasta</t>
  </si>
  <si>
    <t>Región de Coquimbo</t>
  </si>
  <si>
    <t>Región de Valparaíso</t>
  </si>
  <si>
    <t>Región de O´Higgins</t>
  </si>
  <si>
    <t>Región del Biobío</t>
  </si>
  <si>
    <t>Región de La Araucania</t>
  </si>
  <si>
    <t>Región de Los Rios</t>
  </si>
  <si>
    <t>Región de Los Lagos</t>
  </si>
  <si>
    <t>Región de Aysén</t>
  </si>
  <si>
    <t>Región de Magallanes</t>
  </si>
  <si>
    <t>RM Centro Norte</t>
  </si>
  <si>
    <t>RM Oriente</t>
  </si>
  <si>
    <t>RM Sur</t>
  </si>
  <si>
    <t>RM Occidente</t>
  </si>
  <si>
    <t>Fiscalia Nacional</t>
  </si>
  <si>
    <t>Monto en $</t>
  </si>
  <si>
    <t>I Trimestre</t>
  </si>
  <si>
    <t>II Trimestre</t>
  </si>
  <si>
    <t>III Trimestre</t>
  </si>
  <si>
    <t>IV Trimestre</t>
  </si>
  <si>
    <t>TOTAL   $</t>
  </si>
  <si>
    <t>Total Acumulado</t>
  </si>
  <si>
    <t>Razón Social</t>
  </si>
  <si>
    <t>Modalidad de Compra</t>
  </si>
  <si>
    <t>Tipo de Publicidad Contratada</t>
  </si>
  <si>
    <t>Propósito u Objetivo de la Actividad Comunicacional</t>
  </si>
  <si>
    <t>Público al cual va dirigida la Actividad Comunicacional</t>
  </si>
  <si>
    <t xml:space="preserve">Fecha </t>
  </si>
  <si>
    <t>NOTA:</t>
  </si>
  <si>
    <t>S/P</t>
  </si>
  <si>
    <t>El Ministerio Público no realiza ningún tipo de Campaña Publicitaria, en televisión, radio u otros proveedores durante el primer trimestre del año 2024.</t>
  </si>
  <si>
    <t>Región de Arica y Parinacota</t>
  </si>
  <si>
    <t>La Estrella de Arica</t>
  </si>
  <si>
    <t>Licitación Privada Menor</t>
  </si>
  <si>
    <t>Aviso en el Diario</t>
  </si>
  <si>
    <t>Contratación de cargos vacantes</t>
  </si>
  <si>
    <t>Postulantes que cumplan los requisitos solicitados.</t>
  </si>
  <si>
    <t>Llamado a concurso público para proveer el cargo de Asesor Jurídico,  Grado VII, para la Fiscalía Regional de Arica y Parinacota.</t>
  </si>
  <si>
    <t>Region de Tarapaca</t>
  </si>
  <si>
    <t>J. Mosella S.P.A.</t>
  </si>
  <si>
    <t>La Estrella de Iquique</t>
  </si>
  <si>
    <t>Contratación Directa Reglamento de Compra Ministerio Público.</t>
  </si>
  <si>
    <t>Contratación de cargo vacante</t>
  </si>
  <si>
    <t>Publicación llamado a concurso público para proveer cargos vacantes en Fiscalia Regional</t>
  </si>
  <si>
    <t xml:space="preserve">Región de Antofagasta  </t>
  </si>
  <si>
    <t xml:space="preserve">Diario El Mercurio de Antofagasta </t>
  </si>
  <si>
    <t>Postulantes que cumplan los requisitos solicitados</t>
  </si>
  <si>
    <t xml:space="preserve">Publicación de aviso concurso público para cargo Técnico de Estudios para Fiscalía Regional y cargo Administrativo Operativo para Fiscalía Local de Antofagasta. </t>
  </si>
  <si>
    <t xml:space="preserve">Publicación aviso de concurso público para cargo Profesional Administración y Finanzas. </t>
  </si>
  <si>
    <t>Diario Atacama</t>
  </si>
  <si>
    <t>Antonio Puga y Compañía Ltda.</t>
  </si>
  <si>
    <t>Publicación de aviso por Licitación Pública, Servicio de Aseo para Fiscalías Locales de la Región de Coquimbo.</t>
  </si>
  <si>
    <t>Diario El Día</t>
  </si>
  <si>
    <t xml:space="preserve">Proveer servicio </t>
  </si>
  <si>
    <t>Proveedores del Rubro</t>
  </si>
  <si>
    <t>Region de Valparaíso</t>
  </si>
  <si>
    <t>Copesa S.A.</t>
  </si>
  <si>
    <t>Diario La Tercera</t>
  </si>
  <si>
    <t>Llamado por licitación Pública</t>
  </si>
  <si>
    <t>Proveedores del Rubro.</t>
  </si>
  <si>
    <t>Empresa El Mercurio de Valparaiso S.P.A.</t>
  </si>
  <si>
    <t>Publicación llamado concurso público para proveer cargo Abogado Asistente, para la Fiscalia Local de Valparaíso y Administrativo en Fiscalía Local de San Antonio y Auxiliar en Fiscalia Local de Valparaíso.</t>
  </si>
  <si>
    <t>Diario El Mercurio de Valparaíso</t>
  </si>
  <si>
    <t>Llamado a proveer cargos vacantes.</t>
  </si>
  <si>
    <t>Postulantes que cumplan con los requisitos solicitados.</t>
  </si>
  <si>
    <t>Región del Libertador Gral. Bernardo O'Higgins</t>
  </si>
  <si>
    <t>Sociedad Informativa Regional S.A.</t>
  </si>
  <si>
    <t>Diario El Rancagüino</t>
  </si>
  <si>
    <t>Llamado a proveer cargo vacante.</t>
  </si>
  <si>
    <t>Empresa  Periodistica Curico Limitada</t>
  </si>
  <si>
    <t>Publicación de aviso de Licitación Pública</t>
  </si>
  <si>
    <t>Diario la Prensa</t>
  </si>
  <si>
    <t>Convenio Marco (Chilecompra)</t>
  </si>
  <si>
    <t>Empresas que cumplan con los requisitos solicitados.</t>
  </si>
  <si>
    <t>Región del Bío Bío</t>
  </si>
  <si>
    <t>Gestión Regional de Medios S.A.</t>
  </si>
  <si>
    <t>Publicación llamado concurso público para proveer cargo vacante en Oficina de atención de Curanilahue region del Bio Bio.</t>
  </si>
  <si>
    <t>Diario El Sur S.A.</t>
  </si>
  <si>
    <t>Publicación llamado concurso público para proveer cargo vacante en Fiscalía Local de Yumbel region del Bio Bio.</t>
  </si>
  <si>
    <t>Publicación llamado concurso público para proveer cargo vacante en Fiscalía Local de Talcahuano region del Bio Bio.</t>
  </si>
  <si>
    <t>Región de La Araucanía</t>
  </si>
  <si>
    <t>Sociedad Periodística Araucanía S.A.</t>
  </si>
  <si>
    <t>Publicación aviso de llamado a concurso público para proveer  cargos en la región.</t>
  </si>
  <si>
    <t>Diario El Austral</t>
  </si>
  <si>
    <t>Contratación Directa Reglamento de Compra Ministerio Público</t>
  </si>
  <si>
    <t>Publicación aviso de llamado a Licitación Pública para contratar el servicio de arriendo de vehículos para las fiscalías de la región.</t>
  </si>
  <si>
    <t>Diario El Mercurio</t>
  </si>
  <si>
    <t>Contratación del servicio de arriendo de vehículos</t>
  </si>
  <si>
    <t>Proveedores del rubro</t>
  </si>
  <si>
    <t>Empresa Periodística La Discusión</t>
  </si>
  <si>
    <t>Publicación llamado concurso público para Abogado Asistente de Fiscal FL Chillán, region de Ñuble.</t>
  </si>
  <si>
    <t>Diario La Discusión</t>
  </si>
  <si>
    <t>Compra Directa</t>
  </si>
  <si>
    <t>Región de Los Ríos</t>
  </si>
  <si>
    <t>Sociedad Periodística Araucania S.A.</t>
  </si>
  <si>
    <t>Diario Austral de Valdivia.</t>
  </si>
  <si>
    <t>Contratación Directa Excepción Reglamento de Compra Ministerio Público.</t>
  </si>
  <si>
    <t>Proveer Cargo Vacante</t>
  </si>
  <si>
    <t>Personas de todas las comunas de la XIV Región de Los Ríos.</t>
  </si>
  <si>
    <t>Región de Aysén del General Carlos Ibáñez del Campo</t>
  </si>
  <si>
    <t>Cía. Periodística e Imprenta Tamango S.A.</t>
  </si>
  <si>
    <t>Diario Regional El Divisadero</t>
  </si>
  <si>
    <t>Contratación Directa Exceptuada Aplicación Regl. de Compras y Contratación de Servicios del Ministerio Público.</t>
  </si>
  <si>
    <t>Llamado para proveer cargo Administrativo de Apoyo titular para la UAJ Fiscalía Regional de Aysén</t>
  </si>
  <si>
    <t>Llamado para proveer cargo Administrativo de Apoyo titular para la UGIP Fiscalía Regional de Aysén</t>
  </si>
  <si>
    <t>Diario El Llanquihue de Puerto Montt</t>
  </si>
  <si>
    <t>Región Metropolitana Centro Norte</t>
  </si>
  <si>
    <t>Empresa El Mercurio S.A.P.</t>
  </si>
  <si>
    <t>Publicación de aviso llamado a concurso público para proveer  cargos vacantes.</t>
  </si>
  <si>
    <t>Contratación de personal</t>
  </si>
  <si>
    <t>Región Metropolitana Oriente</t>
  </si>
  <si>
    <t>J MOSELLA SPA</t>
  </si>
  <si>
    <t>EL Mercurio</t>
  </si>
  <si>
    <t>Región Metropolitana de Santiago (FRM SUR)</t>
  </si>
  <si>
    <t>Publicación de aviso llamado a concurso público para proveer  cargo de analista criminal  unidad de analisis criminal y focos investigativos</t>
  </si>
  <si>
    <t>Fiscalía Nacional</t>
  </si>
  <si>
    <t>Publicación aviso Licitación Pública “Contratación de Consultoría para transversalizar la perspectiva de género e las instrucciones generales que imparten criterios de</t>
  </si>
  <si>
    <t>Adquisición de pendones.</t>
  </si>
  <si>
    <t>Pendones</t>
  </si>
  <si>
    <t>Publicación aviso llamado de concurso público para proveer cargos vacantes.</t>
  </si>
  <si>
    <t xml:space="preserve">Publicación aviso 1° concurso publico </t>
  </si>
  <si>
    <t xml:space="preserve">Adquisición de 4 pendones y 1 pendón araña, con motivo de recepción de los invitados AIAMP en el aeropuerto y durante la jornada. </t>
  </si>
  <si>
    <t>Adquisición de 2 Pendones tipo roller, con motivo de la organización de la 31ª Asamblea de la AIAMP.</t>
  </si>
  <si>
    <t>Llamado a concurso público para proveer el cargo de Administrador de la Fiscalía Local de Arica.</t>
  </si>
  <si>
    <t>Publicación llamado a concurso público para proveer cargos vacantes Fiscalias Locales.</t>
  </si>
  <si>
    <t xml:space="preserve">Publicación aviso de concurso para cargo Técnico de Estudios G°XII de la Fiscalía Regional. </t>
  </si>
  <si>
    <t>Publicación llamado a concurso público para proveer cargo de Técnico Area de Informática.</t>
  </si>
  <si>
    <t>Publicación aviso llamado a Licitación Publica Habilitación Dependencias Fiscalía en Edificio Urriola 87.</t>
  </si>
  <si>
    <t>Publicación llamado concurso público para proveer cargo Abogado Asistente, para la Fiscalia Local de San Felipe y Abogado asistente en Fiscalía Local de Los Andes.</t>
  </si>
  <si>
    <t>Publicación llamado a concurso público para proveer cargo vacante de Administrativo Operativo en FL de Pichilemu.</t>
  </si>
  <si>
    <t>Publicación de aviso de Licitación Pública.</t>
  </si>
  <si>
    <t>Publicación de llamado a Concurso Público Técnico Uravit.</t>
  </si>
  <si>
    <t>Publicación llamado a concurso público  para proveer cargo de Auxiliar para la Fiscalía Local de Puerto Varas.</t>
  </si>
  <si>
    <t>Llamado a concurso público para cargo Administrativo de Apoyo titular para la UAJ Fiscalía Regional de Aysén.</t>
  </si>
  <si>
    <t>Llamado a concurso público para cargo Administrativo de Apoyo titular para la UGIP Fiscalía Regional de Aysén.</t>
  </si>
  <si>
    <t>Publicación aviso Licitación Pública "Servicio de mantención de jardines en Inmuebles de la Fiscalía Regional Metropolitana Oriente".</t>
  </si>
  <si>
    <t>Publicación de aviso de concurso publico para el cargo auxiliar estafeta para Fiscalía de Delitos Flagrantes y Primeras Diligencias.</t>
  </si>
  <si>
    <t>Publicación de aviso llamado a concurso público para proveer  cargo de profesional y tecnico informatico unidad de gestion e informatica, auxiliar Alta complejidad y recepcionista fiscalias especializadas San Miguel.</t>
  </si>
  <si>
    <t>Publicación de aviso llamado a concurso público para proveer  cargo de profesional de estudios, evaluacion y control de la gestion y abogado asistente para las Fiscalias especializadas de San Miguel.</t>
  </si>
  <si>
    <t>Publicación de aviso llamado a concurso público para proveer  cargo vacante de  Recepcionista Fiscalias especializadas de San Miguel.</t>
  </si>
  <si>
    <t>Publicación de aviso llamado a concurso público para proveer  cargo de Abogado Asesor y auxiliar fiscalia de delitos flagrantes.</t>
  </si>
  <si>
    <t>Publicación llamado a concurso público para proveer dos  cargos de administrativo fiscalias especializadas.</t>
  </si>
  <si>
    <t>Publicación de aviso llamado a concurso público para proveer  cargo de Técnico informático.</t>
  </si>
  <si>
    <t xml:space="preserve">Publicación aviso Licitación Pública “Provisión de Data Center Gestionado y servicios asociados para el Ministerio Público". </t>
  </si>
  <si>
    <t>Publicación aviso Licitación Pública “Servicios de Administración de Viajes Institucionales" y" Servicios de Mantención de Software y Consultoría para implementar</t>
  </si>
  <si>
    <t>Publicación de aviso de concurso publico para el cargo auxiliar estafeta para Fiscalía Local de Violencia de Género.</t>
  </si>
  <si>
    <t>Diario El Mercurio, Diario El Divisadero, Diario El Llanquihue, Diario La Estrella de Arica, Diario La Estrella de Iquique, Diario El Mercurio de Antofagasta, Diario El Mercurio de Valparaíso, Diario El Mercurio de Antofagasta, Diario La Tercera, Diario  El Mercurio.</t>
  </si>
  <si>
    <t>No aplica</t>
  </si>
  <si>
    <t>Publicidad Ricardo Araya y Cia Ltda</t>
  </si>
  <si>
    <t>Empresa Periodistica el Norte S.A</t>
  </si>
  <si>
    <t>Sociedad De Comunicacion Simple SPA</t>
  </si>
  <si>
    <t>El Ministerio Público no realiza ningún tipo de Campaña Publicitaria, en televisión, radio u otros proveedores durante el segundo trimestre del año 2024.</t>
  </si>
  <si>
    <t>Rembolso a funcionario</t>
  </si>
  <si>
    <t>Comunidad</t>
  </si>
  <si>
    <t>Publicación llamado a concurso público para proveer cargos vacantes de: Abogado Asistente  para Fiscalía Local de La Serena y Administrador Fiscalía Local de Ovalle, Fiscalía Regional de Coquimbo.</t>
  </si>
  <si>
    <t>Publicación llamado a concurso público para proveer cargo vacante de: Auxiliar para Fiscalía Local de Coquimbo, Fiscalía Regional de Coquimbo.</t>
  </si>
  <si>
    <t>Publicación de aviso por Licitación Pública, Servicio de Aseo para Fiscalías Locales de La Serena, Coquimbo, Ovalle y Fiscalía Regional de Coquimbo.</t>
  </si>
  <si>
    <t>Publicación llamado concurso público</t>
  </si>
  <si>
    <t>Empresa el Mercurio S.A.P.</t>
  </si>
  <si>
    <t>Diario el Mercurio</t>
  </si>
  <si>
    <t>Publicación llamado concurso público para proveer cargo vacante - Profesional URAVIT, región del Biobío.</t>
  </si>
  <si>
    <t>Publicación llamado concurso público para proveer cargo vacante - Técnico Atención Usuarios, región del Biobío.</t>
  </si>
  <si>
    <t>Publicación aviso de llamado a concurso público para proveer  cargo del estamento administrativo en la región.</t>
  </si>
  <si>
    <t>Publicación aviso de llamado a Licitación Pública para contratar el servicio de guardias de seguridad para las fiscalías de la región.</t>
  </si>
  <si>
    <t>Contratación del servicio de guardias de seguridad</t>
  </si>
  <si>
    <t>Publicación aviso de llamado a concurso público para proveer  cargo del estamento profesional en la región.</t>
  </si>
  <si>
    <t>Publicación aviso de llamado a concurso público para proveer  cargos del estamento auxiliar y administrativo en la región.</t>
  </si>
  <si>
    <t>Publicación llamado a concurso público  para proveer cargo de Administrador Fiscalía Local de Maullín - Los Muermos.</t>
  </si>
  <si>
    <t>Publicación llamado a concurso público  para proveer cargo de Administrativo Apoyo Unidad de Gestión e Informática.</t>
  </si>
  <si>
    <t xml:space="preserve">Publicación licitación pública arriendo de vehículos para las Fiscalías Regionales y Fiscalías Locales de las Regiones de Ñuble, Bío Bío y Aysén. </t>
  </si>
  <si>
    <t>Llamado para proveer vehículos en arriendo para las Fiscalías Regionales y Fiscalías Locales de las Regiones de Ñuble, Bío Bío y Aysén.</t>
  </si>
  <si>
    <t>Aviso Publicación Licitación Pública Arriendo de Vehículos para Fiscalía Regional y Fiscalías Locales.</t>
  </si>
  <si>
    <t xml:space="preserve">Diario El Magallanes </t>
  </si>
  <si>
    <t>Diario El Pingüino</t>
  </si>
  <si>
    <t>Publicación de aviso llamado a concurso público para proveer  cargo de Abogado Asistente.</t>
  </si>
  <si>
    <t>Contratación Cargo Vacante</t>
  </si>
  <si>
    <t>Publicación de aviso llamado a concurso público para proveer  cargo de Jefe Unidad de Administración y Finanzas.</t>
  </si>
  <si>
    <t xml:space="preserve">Contratación nuevo Cargo </t>
  </si>
  <si>
    <t>Publicación de Fe de erratas por aviso llamado a concurso público para proveer  cargo de Jefe Unidad de Administración y Finanzas.</t>
  </si>
  <si>
    <t>Corregir dato mal informado en aviso publicado día 02/06/2024</t>
  </si>
  <si>
    <t>Publicación de aviso de concurso público para el cargo auxiliar G. XIX para la Fiscalía de Alta Complejidad.</t>
  </si>
  <si>
    <t>Publicación de aviso de concurso público para el cargo administrativo G. XV y XVI para FRM Oriente.</t>
  </si>
  <si>
    <t>Publicación de aviso de concurso público para el cargo auxiliar  G. XIX para Fiscalía Local de Las Condes.</t>
  </si>
  <si>
    <t>Publicación de aviso de concurso público para 2 cargos de auxiliar XIX para FRM C. Norte</t>
  </si>
  <si>
    <t>Contratación de servicio</t>
  </si>
  <si>
    <t>Proveedores del servicio</t>
  </si>
  <si>
    <t>Región Metropolitana Occidente</t>
  </si>
  <si>
    <t>Publicación aviso Licitación Pública "Servicio de Aseo y mantención de jardines en Inmuebles de la Fiscalía Regional Metropolitana Occidente".</t>
  </si>
  <si>
    <t>Publicación de aviso de concurso publico para el cargo auxiliar Grado XVIII Fiscalía Local San Bernardo</t>
  </si>
  <si>
    <t>Llamado a concurso público para proveer el cargo de Profesional, Grado XI, para la Fiscalía Regional de Arica y Parinacota.</t>
  </si>
  <si>
    <t>Publicación de llamado a Licitación Pública Servicio de Aseo y Mantención de Jardines para la Región de Los Ríos.</t>
  </si>
  <si>
    <t>Diario El Mercurio y Diario Austral de Valdivia</t>
  </si>
  <si>
    <t>Licitación Pública</t>
  </si>
  <si>
    <t>Empresas del rubro de aseo del país y región.</t>
  </si>
  <si>
    <t>Proveer 03 Cargos Vacantes</t>
  </si>
  <si>
    <t>Diarios Austral de Temuco y Valdivia y Diario El Llanquihue de Pto. Montt</t>
  </si>
  <si>
    <t>Empresas del giro de arriendo de vehículos (rent a car) del Sur de Chile</t>
  </si>
  <si>
    <t>Proveer 02 Cargos Vacantes</t>
  </si>
  <si>
    <t>Publicación llamado a concurso público para proveer cargo vacante en Fiscalía Regional</t>
  </si>
  <si>
    <t xml:space="preserve"> Pendón Roller full impresión papel  Grayback Pet Banner 33 gramo</t>
  </si>
  <si>
    <t>Pendón</t>
  </si>
  <si>
    <t>Difusión nueva Unidad FACC</t>
  </si>
  <si>
    <t>Publicación aviso llamado a Licitación Publica por Arriendo de vehículos para Fiscalías Locales y Fiscalía Regional de Antofagasta</t>
  </si>
  <si>
    <t>Oferentes de cumplan Bases Técnica y Económica</t>
  </si>
  <si>
    <t>Publicación aviso de concurso para cargo Administrador Fiscalía Local de Antofagasta y Abogado Asesor Fiscalía Regional</t>
  </si>
  <si>
    <t>Publicación aviso de concurso para cargo Asesor Jurídico Fiscalía Regional de Antofagasta</t>
  </si>
  <si>
    <t>Publicación llamado a concurso público para proveer cargo Técnico Unidad de Personas, grado 14" para la Fiscalía Regional de Atacama.</t>
  </si>
  <si>
    <t>Empresa El Mercurio de Valparaíso S.P.A.</t>
  </si>
  <si>
    <t>Publicación llamado concurso público para proveer cargo Profesional Informático, para la Fiscalía Regional de Valparaíso.</t>
  </si>
  <si>
    <t>Publicación llamado concurso público para proveer cargo Abogado Asistente, para la Fiscalía Local de Valparaíso y Administrativo en Fiscalía Local de San Antonio y Auxiliar en Fiscalía Local de Valparaíso.</t>
  </si>
  <si>
    <t>Publicación llamado concurso público para proveer cargo Administrativo Apoyo para la Unidad de Administración y Finanzas, para la Fiscalía Regional de Valparaíso.</t>
  </si>
  <si>
    <t>Empresa  Periodística Curicó Limitada</t>
  </si>
  <si>
    <t xml:space="preserve">Inversiones Patagónica S.A </t>
  </si>
  <si>
    <t>Publicación de aviso llamado a concurso público para proveer  cargo vacante de  Recepcionista Fiscalía especializada de Genero, VIF y delitos sexuales</t>
  </si>
  <si>
    <t>Publicación de aviso llamado a concurso público para proveer  cargo vacante de 1 Profesional Unidad de Personas, 1 administrativo Fiscalías locales de San Miguel, Recepcionista Fiscalía Local de Puente Alto</t>
  </si>
  <si>
    <t xml:space="preserve">Publicación Licitación Publica, "SERVICIO DE TRASLADO DE PERSONAL PARA LAS FISCALÍAS REGIONALES METROPOLITANAS CENTRO NORTE Y SUR" </t>
  </si>
  <si>
    <t>Publicación de aviso llamado a concurso público para proveer  cargo vacante de  Recepcionista Fiscalía Local de Puente Alto</t>
  </si>
  <si>
    <t>Publicación de aviso de concurso publico para los cargos Técnico operativo de causa de la Fiscalía Local San Bernardo y Auxiliares Grado XVIII y Grado XIX de la Fiscalía Local Maipú</t>
  </si>
  <si>
    <t>Publicación de aviso de concurso publico para el cargo Administrativo de apoyo Grado XVII</t>
  </si>
  <si>
    <t>Publicación de aviso de concurso publico para el cargo Profesional de Gestión Informática Grado VIII para la Fiscalía Regional Occidente y Técnico operativo de causas Grado XI para la Fiscalía Local de Pudahuel</t>
  </si>
  <si>
    <t>Publicación de llamado a Licitación Pública Servicio de Arriendo de Vehículos para la Región de Los Ríos.</t>
  </si>
  <si>
    <t>Empresa De Publicaciones La Prensa Austral Limitada</t>
  </si>
  <si>
    <t>Antonio Puga y Compañía Limitada</t>
  </si>
  <si>
    <t>Publicación Aviso 1° Concurso FA 2024 en Diario Oficial, publicado el 06 de marzo del 2024. SC:297.-</t>
  </si>
  <si>
    <t>Publicación aviso Licitación Pública “Servicios de Administración de Viajes Institucionales". Fecha de publicación: Domingo 14 de abril de 2024 en el diario El</t>
  </si>
  <si>
    <t>Publicación aviso Licitación Pública “Adquisición de Computadores Portátiles". Fecha de publicación: Domingo 14 de abril de 2024 en el diario El Mercurio de circulación</t>
  </si>
  <si>
    <t>Región Magallanes y de la Antártica Chilena</t>
  </si>
  <si>
    <t>Publicación CCPP, Asesor Comunicacional, G° VII, Unidad Comunicaciones Fiscalía Nacional; Analista Coordinador, G° VII, División de Estudios Fiscalía Nacional; Profesional Abogado/a, G° IX, División de Contraloría Interna Fiscalía Nacional.</t>
  </si>
  <si>
    <t>SUBSECRETARIA DEL INTERIOR</t>
  </si>
  <si>
    <t>Diario Oficial</t>
  </si>
  <si>
    <t>Publicación de aviso de concurso para cargo administrativo de Fiscalía Nacional, domingo 02 de junio, diario El Mercurio. MOD 2x2, cuerpo generales B&amp;N. Solicitado por Carolina Ulloa, Profesional de URRHH</t>
  </si>
  <si>
    <t>Publicación aviso Licitación Pública “Adquisición de Servidores para el centro de cómputos de inteligencia artificial del Ministerio Público". Fecha de publicación: Domingo 19 de mayo de 2024 en el diario El Mercurio de circulación nacional, ubicación E-PAR MOD 2x2 B&amp;N.SC:476.-</t>
  </si>
  <si>
    <t>Publicación aviso Licitación Pública “Contratación de Estudio de Percepción y Posicionamiento Institucional del Ministerio Público". Fecha de publicación: Domingo 09 de junio de 2024 en el diario El Mercurio de circulación nacional, ubicación E-PAR MOD 2x2 B&amp;N. SC: 564</t>
  </si>
  <si>
    <t>Publicación aviso Licitación Pública “Contratación de Servicios para El Programa de Formación Continua de Entrevistadores/as del Ministerio Público- Sistema de Entrevista Videograbada de la Ley N° 21.057". Fecha de publicación: Domingo 09 de junio de 2024 en el diario El Mercurio de circulación nacional, ubicación Generales MOD 3x2 B&amp;N.SC:571.-</t>
  </si>
  <si>
    <t>Publicación llamado a Licitación Pública para contratar Servicio de Arriendo de Vehículos para Fiscalías Locales y Regional de Atacama</t>
  </si>
  <si>
    <t>Publicación de aviso Llamado a Licitación Pública para Sistema de Circuito Cerrado de Televisión para Fiscalía Local Afta, Fiscalía Regional y SACFI</t>
  </si>
  <si>
    <t xml:space="preserve">Publicación aviso de concurso para cargo Administrativo Operativo G° XVI de la Fiscalía Local Antofagasta </t>
  </si>
  <si>
    <t xml:space="preserve">Reembolsa pago de adquisición de Pendón Institucional FACC </t>
  </si>
  <si>
    <t xml:space="preserve">Publicación aviso de concurso para cargo Administrativo Operativo G° XVII de la Fiscalía Local Antofagasta </t>
  </si>
  <si>
    <t>Publicación llamado a concurso público para proveer cargo vacante de Administrativo Operativo en Fiscalía Local de Pichilemu.</t>
  </si>
  <si>
    <t>Publicación llamado a concurso público para proveer cargo vacante de Auxiliar en Fiscalía Local de Pichilemu.</t>
  </si>
  <si>
    <t>Publicación llamado concurso público para Abogado Asistente de Fiscal Fiscalía Local Chillán, región de Ñuble.</t>
  </si>
  <si>
    <t>Publicación llamado concurso público para proveer cargo vacante - Auxiliar Fiscalía Local Talcahuano, región del Biobío.</t>
  </si>
  <si>
    <t>Publicación llamado concurso público para proveer cargo vacante - Administrador Fiscalía Local Yumbel, región del Biobío.</t>
  </si>
  <si>
    <t>Llamado a Concurso Público de Cargos Administrativos de Fiscalía Local La Unión y Fiscalía Regional</t>
  </si>
  <si>
    <t>Llamado a Concurso Público de Cargos: Profesional Abogado URAVIT, Administrativo de Fiscalía Local La Unión y cargo Administrativo Fiscalía Regional</t>
  </si>
  <si>
    <t>Publicación de aviso llamado a concurso público para proveer  cargo vacante de Auxiliar fiscalía de Fiscalía Flagrancia y primeras instrucciones</t>
  </si>
  <si>
    <t>Publicación de aviso de concurso público para el cargo auxiliar G. XIX para la Fiscalía de Delitos Fiscalía Local Flagrancia</t>
  </si>
  <si>
    <t>Publicación de aviso de concurso público para el cargo abogado asistente G. XI para Fiscalía de Delitos Fiscalía Flagrancia y auxiliar G. XIX para Fiscalía Local de Las Condes.</t>
  </si>
  <si>
    <t>Publicación de aviso de concurso público para el cargo administrativo de causa G. XIX para Fiscalía de Delitos Fiscalía Flagrancia.</t>
  </si>
  <si>
    <t>CCPP publicación del día 28 de enero de 2024, Abogado Asesor, Grado VIII, Unidad de Asesoría Jurídica – Fiscalía Nacional y Auxiliar Grado XIX, FRM Oriente Fiscalía de Delitos Fiscalía Flagrancia y Primeras Diligencias</t>
  </si>
  <si>
    <t>Servicio de publicación de concurso público de Fiscalía Nacional (Asesor Comunicacional VII - Adm. Apoyo XI), FRM Oriente (Abogado Asistente XI - Auxiliar XIX), FRM Sur (Auxiliar XIX), FR Valparaíso (Profesional XI). Publicación en circulación del Domingo 14/04/2024. Solicita Karina Letelier RRHH FRM Occidente.</t>
  </si>
  <si>
    <t>Servicio de publicación de concurso público de Fiscalía Nacional - Profesional Abogado G VII; Profesional DAVT G. IX). Publicación en circulación del domingo 28/04/2024. Solicita Karina Letelier RRHH FRM Occidente.</t>
  </si>
  <si>
    <t>J Mosella S.P.A.</t>
  </si>
  <si>
    <t xml:space="preserve">Diario El Sur S.A. </t>
  </si>
  <si>
    <t>Hector Zambrano Arriagada</t>
  </si>
  <si>
    <t>Empresa Periodística El Norte S.A.</t>
  </si>
  <si>
    <t>julio</t>
  </si>
  <si>
    <t>agosto</t>
  </si>
  <si>
    <t>septiembre</t>
  </si>
  <si>
    <t>Total III Trimestre</t>
  </si>
  <si>
    <t>El Mercurio</t>
  </si>
  <si>
    <t>Publicación llamado a concurso público para proveer cargo auxiliar para la FL de Vallenar</t>
  </si>
  <si>
    <t>Publicación llamado a Licitación Pública para contratar Servicio de Arriendo de Aseo para Fiscalías Locales y Regional de Atacama</t>
  </si>
  <si>
    <t>Publicación llamado a concurso público para proveer cargo auxiliar para RR.HH. de la FR</t>
  </si>
  <si>
    <t>Publicación aviso llamado a Licitación Pública Habilitación Dependencias SACFI II Etapa, O´Higgins N° 830</t>
  </si>
  <si>
    <t>Publicación de llamado de Licitación Pública "Provisión e Instalación de Generador Eléctrico para oficinas de la Fiscalía Regional y Fiscalía Local de Arica"</t>
  </si>
  <si>
    <t>K</t>
  </si>
  <si>
    <t>Radicalmedia SPA</t>
  </si>
  <si>
    <t>Servicio Audiovisual Difusión nueva Unidad UNACC</t>
  </si>
  <si>
    <t>Servicio Audiovisual</t>
  </si>
  <si>
    <t>Difusión nueva Unidad UNACC</t>
  </si>
  <si>
    <t xml:space="preserve">Publicación llamado concurso público para proveer cargo vacante </t>
  </si>
  <si>
    <t>EMPRESA EL MERCURIO S.A.P</t>
  </si>
  <si>
    <t>Publicación Aviso Licitación Pública Servicios de Aseo y Mantención de Jardines</t>
  </si>
  <si>
    <t>Publicación Aviso Licitación Pública Provisión e Instalación grupo electrógeno Talcahuano</t>
  </si>
  <si>
    <t>Publicación aviso de llamado a concurso público para proveer  cargo del estamento técnico en la región.</t>
  </si>
  <si>
    <t>Publicación aviso de llamado a Licitación Pública para seleccionar inmueble de la Fiscalía Local de Pitrufquén.</t>
  </si>
  <si>
    <t>Propietarios de inmuebles que cuenten con las características requeridas</t>
  </si>
  <si>
    <t>Publicación llamado a concurso público  para proveer cargo de Técnico Informático y Administrativo Apoyo Fiscalía Regional.</t>
  </si>
  <si>
    <t>Publicación llamado a concurso público  para proveer cargo de Abogado Asistente Fiscalía Local de Río Negro y Fiscalía Local de Puerto Montt.</t>
  </si>
  <si>
    <t>Publicación aviso de Licitación Pública Servicio de Aseo y Mantención de Jardines para la Fiscalía Regional y Fiscalías Locales de la Región de Los Lagos.</t>
  </si>
  <si>
    <t>Publicación llamado a concurso público  para proveer cargo de Administrativo para la Oficina de Atención de Los Muermos y Auxiliar para la Fiscalía Local de Osorno, cargo de la IGI.</t>
  </si>
  <si>
    <t>Publicación llamado a concurso público  para proveer cargo Administrativo Fiscalía Local de Osorno.</t>
  </si>
  <si>
    <t>Publicación de llamado a Licitación Pública Servicio de Instalación de Generador Electrógeno. Publicación 30/06/24</t>
  </si>
  <si>
    <t>Publicación de llamado a Licitación Pública Servicio de Vigilancia (Guardias de Seguridad) para la Región de Los Ríos. Publicación 15/06/24</t>
  </si>
  <si>
    <t>Llamado a Concurso Público de Cargos: Administrativo de Fiscalía Regional y Auxiliar de Fiscalía Local de La Unión. Publicación 07/0724</t>
  </si>
  <si>
    <t>Llamado a Concurso Público de Cargo: Auxiliar de Fiscalía Regional de Los Ríos. Publicación 04/08/24</t>
  </si>
  <si>
    <t>Publicación aviso día domingo 28 de julio 2024 de   Licitación Pública para Servicio de Guardias de Seguridad en Fiscalía Regional y Fiscalías Locales de la Región de Magallanes y de la Antártica Chilena.</t>
  </si>
  <si>
    <t>Publicación aviso día domingo 25 de Agosto 2024 Licitación Pública para Reposición Revestimiento de Cubierta de Fiscalía Local de Punta Arenas, Región de Magallanes y de la Antártica Chilena</t>
  </si>
  <si>
    <t>Publicación de aviso de concurso público para el cargo Auxiliar G. XIX para Fiscalía Local de Las Condes.</t>
  </si>
  <si>
    <t>Publicación de aviso de concurso público para el cargo Administrativo G. XVII para FRMO.</t>
  </si>
  <si>
    <t>Región Metropolitana de Santiago Sur</t>
  </si>
  <si>
    <t>Región Metropolitana de Santiago Oriente</t>
  </si>
  <si>
    <t>Región Metropolitana de Santiago Centro Norte</t>
  </si>
  <si>
    <t>Publicación de aviso de concurso publico para los cargos Auxiliar Grado XVIII Fiscalía San Bernardo</t>
  </si>
  <si>
    <t>Publicación de aviso de concurso publico para los cargos Auxiliar Grado XIX Fiscalía San Bernardo</t>
  </si>
  <si>
    <t>Región Metropolitana de Santiago Occidente</t>
  </si>
  <si>
    <t>Publicación llamado a concurso público para proveer cargo vacante de: Abogado Asistente para Fiscalía Local de Los Vilos, Fiscalía Regional de Coquimbo.</t>
  </si>
  <si>
    <t xml:space="preserve">Diario El Mercurio </t>
  </si>
  <si>
    <t>Empresa de Publicaciones La Prensa Austral Limitada</t>
  </si>
  <si>
    <t>Publicación aviso Licitación Pública "Servicio de mantenimiento preventivo a los sistemas de climatización de los edificios que albergan a la Fiscalía Regional Metropolitana Occidente".</t>
  </si>
  <si>
    <t>Publicación aviso de concurso para cargo Abogado Asesor - Fiscalía Regional Antofagasta</t>
  </si>
  <si>
    <t>Publicación aviso de concurso para cargo Administrativo Operativo para Fiscalía Local de Tocopilla</t>
  </si>
  <si>
    <t>Publicación aviso de concurso para cargo Administrativo Recepcionista para Fiscalía Local de Tocopilla</t>
  </si>
  <si>
    <t>Publicación llamado concurso público para Abogado Asistente de Fiscal FL Chillán, región de Ñuble.</t>
  </si>
  <si>
    <t>Publicación Licitación Pública Habilitación Sala SEIVG</t>
  </si>
  <si>
    <t xml:space="preserve">Publicación 08/10/24 aviso concurso publico Administrativo Apoyo Grado XV para Unid. Admin. y Fzas. </t>
  </si>
  <si>
    <t>Publicación de aviso de concurso público para el cargo técnico  G. XII FLÑÑ y Auxiliar p/ FLLF - PM.</t>
  </si>
  <si>
    <t>Publicación de aviso llamado a concurso público para proveer  cargo vacante de  Recepcionista Fiscalía de Alta complejidad y Crimen organizado</t>
  </si>
  <si>
    <t>Publicación de aviso llamado a concurso público para proveer  cargo vacante de  Recepcionista Fiscalías Especializadas de San Miguel</t>
  </si>
  <si>
    <t>Publicación de aviso llamado a concurso público para proveer  cargo vacante de  Recepcionista Fiscalía local de Puente alto</t>
  </si>
  <si>
    <t>Publicación de aviso de concurso publico para los cargos Administrativo Apoyo Unidad Administración y Finanzas Fiscalía Regional</t>
  </si>
  <si>
    <t>Publicación de aviso de concurso publico para los cargos Auxiliar Grado XIX Fiscalía Maipú</t>
  </si>
  <si>
    <t>Publicación llamado concurso público Abogado Valparaíso, Administrativo San Antonio, Auxiliar para la Fiscalía Local de Valparaíso y Casablanca</t>
  </si>
  <si>
    <t>La Tercera</t>
  </si>
  <si>
    <t>Adquisición de 1 Pendón tipo araña de 1X3, panel araña textil de 70X30 cm., impreso en tela milano en sublimación a full color, con estructura retráctil, con bolso de transporte</t>
  </si>
  <si>
    <t>Adquisición de pendón</t>
  </si>
  <si>
    <t>Publicación aviso Licitación Pública “Servicios de mantenimiento de sistema eléctrico del Edificio Institucional de la Fiscalía Nacional y oficinas auxiliares".</t>
  </si>
  <si>
    <t>Publicación aviso 2° Concurso Fiscales Adjuntos 2024 en Diario Oficial, el 18 de julio de 2024</t>
  </si>
  <si>
    <t>Publicación aviso 3° Concurso Fiscales Adjuntos 2024 en Diario Oficial, el 02 de septiembre de 2024</t>
  </si>
  <si>
    <t>El Mercurio - La Tercera - La Prensa de Curicó - El Sur de Concepción - El Austral de La Araucanía</t>
  </si>
  <si>
    <t>Publicación Aviso 2° Concurso Fiscales Adjuntos 2024 RPA</t>
  </si>
  <si>
    <t>Publicación aviso Licitación Pública “Provisión De Data Center Gestionado Y Servicios Asociados Para El Ministerio Público"</t>
  </si>
  <si>
    <t>Publicación de aviso de concurso publico para los cargo Analista criminal Grado XI Fiscalía Nacional</t>
  </si>
  <si>
    <t>Publicación aviso a "Llamado a Licitaciones Públicas para la actualización o creación de los siguientes registros de peritos externos del ministerio público, por el periodo 2024- 2027: Registro nacional de peritos psicólogas/os; Registro nacional de peritos trabajadoras/es sociales; Registro nacional de peritos psiquiatras."</t>
  </si>
  <si>
    <t>Proveedores que cumplan los requisitos solicitados</t>
  </si>
  <si>
    <t>Publicación aviso Licitación Pública “Servicios de Mantenimiento de Sistema Eléctrico del Edificio Institucional de la Fiscalía Nacional y Oficinas Auxiliares "</t>
  </si>
  <si>
    <t>Publicación aviso Licitación Pública “Contratación Servicios de Aseo para el Edificio Institucional y oficinas auxiliares de la Fiscalía Nacional"</t>
  </si>
  <si>
    <t>Publicación aviso Licitación Pública “Adquisición de Equipamiento Informático para SACFI y ECOH del Ministerio Público".</t>
  </si>
  <si>
    <t>Publicación Aviso 3° Concurso Fiscales Adjuntos 2024</t>
  </si>
  <si>
    <t>La Tercera - La Estrella de Arica - El Mercurio de Antofagasta - Diario de Atacama</t>
  </si>
  <si>
    <t>Publicación aviso Licitación Pública “Provisión de Servicios de Soporte anual para el equipamiento marca DELL de propiedad del Ministerio Público".</t>
  </si>
  <si>
    <t>Publicación de aviso de concurso publico para los cargos Profesional Grado VII Fiscalía Nacional, Administrativo Operativo de causa G XVII Fiscalía Local Chacabuco</t>
  </si>
  <si>
    <t>Publicación de aviso de concurso publico para los cargos Profesional Grado VIII y Auxiliar Grado XIX Fiscalía Nacional</t>
  </si>
  <si>
    <t>Publicación de aviso de concurso publico para los cargos Analista Financiero Grado XIII y Administrtivo de apoyo Grado XVI Fiscalía Nacional</t>
  </si>
  <si>
    <t>Servicio de Impresión</t>
  </si>
  <si>
    <t>Servicio de impresión</t>
  </si>
  <si>
    <t>Comercializadora GC S.A.</t>
  </si>
  <si>
    <t>Luis Alejandro Bozzo Barraza</t>
  </si>
  <si>
    <t>Sociedad de Comunicación Simple SPA</t>
  </si>
  <si>
    <t>Subsecretaria del Interior</t>
  </si>
  <si>
    <t>Publicación de aviso de concurso público para el cargo técnico operativo  G. XII y Administrativo para Fiscalía Local de Las Condes.</t>
  </si>
  <si>
    <t>Publicación llamado a concurso público para proveer el cargo de Auxiliar, Grado XIX de la Fiscalía Local de Arica.</t>
  </si>
  <si>
    <t>Publicación llamado a concurso público para proveer el cargo de Administrativo, Grado XIV de la Fiscalía Local de Arica.</t>
  </si>
  <si>
    <t>Publicación llamado a concurso público para proveer los cargos de Técnico Operativo y Auxiliar, de la Fiscalía Local de Arica.</t>
  </si>
  <si>
    <t xml:space="preserve">Publicación llamado a Licitación Pública servicio de Aseo </t>
  </si>
  <si>
    <t>Publicación aviso llamado a Licitación Pública para mantención de aire acondicionado para Fiscalías Locales y Fiscalía Regional de Antofagasta</t>
  </si>
  <si>
    <t>Llamado a Licitación Pública para contratar “Servicios de Guardia para La Fiscalía Regional y Las Fiscalías Locales de La Región De Atacama”</t>
  </si>
  <si>
    <t>El Ministerio Público no realiza ningún tipo de Campaña Publicitaria, en televisión, radio u otros proveedores durante el tercer trimestre del año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</si>
</sst>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64" formatCode="0.0%"/>
    <numFmt numFmtId="165" formatCode="#,##0_ ;[Red]\-#,##0\ "/>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sz val="11"/>
      <color theme="1"/>
      <name val="Arial"/>
      <family val="2"/>
    </font>
    <font>
      <b/>
      <sz val="10"/>
      <color theme="3"/>
      <name val="Arial"/>
      <family val="2"/>
    </font>
    <font>
      <sz val="10"/>
      <color theme="1"/>
      <name val="Arial"/>
      <family val="2"/>
    </font>
    <font>
      <sz val="18"/>
      <color theme="3"/>
      <name val="Cambria"/>
      <family val="2"/>
      <scheme val="major"/>
    </font>
    <font>
      <sz val="11"/>
      <color rgb="FF9C5700"/>
      <name val="Calibri"/>
      <family val="2"/>
      <scheme val="minor"/>
    </font>
    <font>
      <sz val="8"/>
      <color rgb="FF000000"/>
      <name val="Arial"/>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F0"/>
        <bgColor indexed="64"/>
      </patternFill>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1" fontId="1" fillId="0" borderId="0" applyFont="0" applyFill="0" applyBorder="0" applyAlignment="0" applyProtection="0"/>
    <xf numFmtId="9" fontId="1" fillId="0" borderId="0" applyFont="0" applyFill="0" applyBorder="0" applyAlignment="0" applyProtection="0"/>
    <xf numFmtId="0" fontId="18" fillId="0" borderId="0"/>
    <xf numFmtId="0" fontId="23" fillId="0" borderId="0" applyNumberFormat="0" applyFill="0" applyBorder="0" applyAlignment="0" applyProtection="0"/>
    <xf numFmtId="0" fontId="24" fillId="4"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cellStyleXfs>
  <cellXfs count="117">
    <xf numFmtId="0" fontId="0" fillId="0" borderId="0" xfId="0"/>
    <xf numFmtId="0" fontId="0" fillId="0" borderId="0" xfId="0" applyAlignment="1">
      <alignment horizontal="center"/>
    </xf>
    <xf numFmtId="0" fontId="16" fillId="0" borderId="0" xfId="0" applyFont="1" applyAlignment="1">
      <alignment horizontal="center"/>
    </xf>
    <xf numFmtId="3" fontId="0" fillId="0" borderId="0" xfId="0" applyNumberFormat="1"/>
    <xf numFmtId="41" fontId="0" fillId="0" borderId="0" xfId="42" applyFont="1"/>
    <xf numFmtId="0" fontId="0" fillId="0" borderId="13" xfId="0" applyBorder="1"/>
    <xf numFmtId="41" fontId="0" fillId="0" borderId="15" xfId="42" applyFont="1" applyFill="1" applyBorder="1"/>
    <xf numFmtId="0" fontId="0" fillId="0" borderId="14" xfId="0" applyBorder="1"/>
    <xf numFmtId="41" fontId="0" fillId="0" borderId="16" xfId="42" applyFont="1" applyFill="1" applyBorder="1"/>
    <xf numFmtId="0" fontId="18" fillId="0" borderId="0" xfId="44"/>
    <xf numFmtId="0" fontId="20" fillId="0" borderId="0" xfId="0" applyFont="1"/>
    <xf numFmtId="41" fontId="20" fillId="0" borderId="0" xfId="42" applyFont="1"/>
    <xf numFmtId="41" fontId="18" fillId="0" borderId="0" xfId="44" applyNumberFormat="1"/>
    <xf numFmtId="41" fontId="20" fillId="0" borderId="0" xfId="0" applyNumberFormat="1" applyFont="1"/>
    <xf numFmtId="0" fontId="19" fillId="34" borderId="20" xfId="44" applyFont="1" applyFill="1" applyBorder="1" applyAlignment="1">
      <alignment horizontal="center" vertical="center"/>
    </xf>
    <xf numFmtId="0" fontId="19" fillId="34" borderId="20" xfId="44" quotePrefix="1" applyFont="1" applyFill="1" applyBorder="1" applyAlignment="1">
      <alignment horizontal="center" vertical="center"/>
    </xf>
    <xf numFmtId="0" fontId="18" fillId="34" borderId="20" xfId="44" applyFill="1" applyBorder="1" applyAlignment="1">
      <alignment vertical="center"/>
    </xf>
    <xf numFmtId="3" fontId="18" fillId="0" borderId="20" xfId="44" applyNumberFormat="1" applyBorder="1" applyAlignment="1">
      <alignment vertical="center"/>
    </xf>
    <xf numFmtId="3" fontId="18" fillId="0" borderId="10" xfId="0" applyNumberFormat="1" applyFont="1" applyBorder="1" applyAlignment="1">
      <alignment wrapText="1"/>
    </xf>
    <xf numFmtId="3" fontId="22" fillId="0" borderId="10" xfId="0" applyNumberFormat="1" applyFont="1" applyBorder="1" applyAlignment="1">
      <alignment wrapText="1"/>
    </xf>
    <xf numFmtId="3" fontId="18" fillId="35" borderId="20" xfId="44" applyNumberFormat="1" applyFill="1" applyBorder="1" applyAlignment="1">
      <alignment vertical="center"/>
    </xf>
    <xf numFmtId="3" fontId="19" fillId="35" borderId="20" xfId="44" applyNumberFormat="1" applyFont="1" applyFill="1" applyBorder="1"/>
    <xf numFmtId="3" fontId="21" fillId="0" borderId="10" xfId="0" applyNumberFormat="1" applyFont="1" applyBorder="1" applyAlignment="1">
      <alignment wrapText="1"/>
    </xf>
    <xf numFmtId="164" fontId="18" fillId="0" borderId="24" xfId="43" applyNumberFormat="1" applyFont="1" applyFill="1" applyBorder="1" applyAlignment="1">
      <alignment horizontal="center" vertical="center"/>
    </xf>
    <xf numFmtId="165" fontId="18" fillId="34" borderId="20" xfId="44" applyNumberFormat="1" applyFill="1" applyBorder="1" applyAlignment="1">
      <alignment horizontal="right" vertical="center"/>
    </xf>
    <xf numFmtId="0" fontId="22" fillId="0" borderId="10" xfId="0" applyFont="1" applyBorder="1" applyAlignment="1">
      <alignment wrapText="1"/>
    </xf>
    <xf numFmtId="0" fontId="16" fillId="33" borderId="12" xfId="0" applyFont="1" applyFill="1" applyBorder="1" applyAlignment="1">
      <alignment horizontal="center"/>
    </xf>
    <xf numFmtId="0" fontId="16" fillId="33" borderId="11" xfId="0" applyFont="1" applyFill="1" applyBorder="1" applyAlignment="1">
      <alignment horizontal="center"/>
    </xf>
    <xf numFmtId="41" fontId="16" fillId="33" borderId="11" xfId="42" applyFont="1" applyFill="1" applyBorder="1"/>
    <xf numFmtId="0" fontId="19" fillId="33" borderId="18" xfId="44" applyFont="1" applyFill="1" applyBorder="1" applyAlignment="1">
      <alignment horizontal="center" vertical="center"/>
    </xf>
    <xf numFmtId="0" fontId="19" fillId="33" borderId="21" xfId="44" applyFont="1" applyFill="1" applyBorder="1" applyAlignment="1">
      <alignment horizontal="center" vertical="center"/>
    </xf>
    <xf numFmtId="0" fontId="19" fillId="36" borderId="21" xfId="44" applyFont="1" applyFill="1" applyBorder="1" applyAlignment="1">
      <alignment horizontal="center" vertical="center"/>
    </xf>
    <xf numFmtId="0" fontId="19" fillId="36" borderId="21" xfId="44" quotePrefix="1" applyFont="1" applyFill="1" applyBorder="1" applyAlignment="1">
      <alignment horizontal="center" vertical="center"/>
    </xf>
    <xf numFmtId="0" fontId="18" fillId="36" borderId="21" xfId="44" applyFill="1" applyBorder="1" applyAlignment="1">
      <alignment vertical="center"/>
    </xf>
    <xf numFmtId="0" fontId="19" fillId="36" borderId="21" xfId="44" applyFont="1" applyFill="1" applyBorder="1" applyAlignment="1">
      <alignment vertical="center"/>
    </xf>
    <xf numFmtId="3" fontId="19" fillId="36" borderId="21" xfId="44" applyNumberFormat="1" applyFont="1" applyFill="1" applyBorder="1" applyAlignment="1">
      <alignment vertical="center"/>
    </xf>
    <xf numFmtId="3" fontId="21" fillId="36" borderId="23" xfId="0" applyNumberFormat="1" applyFont="1" applyFill="1" applyBorder="1" applyAlignment="1">
      <alignment wrapText="1"/>
    </xf>
    <xf numFmtId="164" fontId="19" fillId="36" borderId="22" xfId="43" applyNumberFormat="1" applyFont="1" applyFill="1" applyBorder="1" applyAlignment="1">
      <alignment horizontal="center" vertical="center"/>
    </xf>
    <xf numFmtId="165" fontId="19" fillId="36" borderId="21" xfId="44" applyNumberFormat="1" applyFont="1" applyFill="1" applyBorder="1" applyAlignment="1">
      <alignment vertical="center"/>
    </xf>
    <xf numFmtId="41" fontId="0" fillId="0" borderId="0" xfId="0" applyNumberFormat="1"/>
    <xf numFmtId="0" fontId="0" fillId="0" borderId="0" xfId="0" applyAlignment="1">
      <alignment horizontal="left"/>
    </xf>
    <xf numFmtId="0" fontId="0" fillId="0" borderId="0" xfId="0" applyAlignment="1">
      <alignment vertical="center" wrapText="1"/>
    </xf>
    <xf numFmtId="41" fontId="0" fillId="0" borderId="10" xfId="42" applyFont="1" applyBorder="1" applyAlignment="1">
      <alignment wrapText="1"/>
    </xf>
    <xf numFmtId="0" fontId="16" fillId="33" borderId="10" xfId="0" applyFont="1" applyFill="1" applyBorder="1" applyAlignment="1">
      <alignment horizontal="center" wrapText="1"/>
    </xf>
    <xf numFmtId="41" fontId="16" fillId="33" borderId="10" xfId="42" applyFont="1" applyFill="1" applyBorder="1" applyAlignment="1">
      <alignment horizontal="center" wrapText="1"/>
    </xf>
    <xf numFmtId="0" fontId="0" fillId="0" borderId="0" xfId="0" applyAlignment="1">
      <alignment wrapText="1"/>
    </xf>
    <xf numFmtId="3" fontId="0" fillId="0" borderId="0" xfId="0" applyNumberFormat="1" applyAlignment="1">
      <alignment horizontal="center"/>
    </xf>
    <xf numFmtId="3" fontId="0" fillId="0" borderId="10" xfId="0" applyNumberFormat="1" applyBorder="1" applyAlignment="1">
      <alignment horizontal="center" wrapText="1"/>
    </xf>
    <xf numFmtId="0" fontId="0" fillId="0" borderId="10" xfId="0" applyBorder="1" applyAlignment="1">
      <alignment horizontal="left" wrapText="1"/>
    </xf>
    <xf numFmtId="14" fontId="0" fillId="0" borderId="10" xfId="0" applyNumberFormat="1" applyBorder="1" applyAlignment="1">
      <alignment wrapText="1"/>
    </xf>
    <xf numFmtId="0" fontId="0" fillId="0" borderId="10" xfId="0" applyBorder="1" applyAlignment="1">
      <alignment wrapText="1"/>
    </xf>
    <xf numFmtId="0" fontId="0" fillId="0" borderId="10" xfId="0" applyBorder="1" applyAlignment="1">
      <alignment vertical="center" wrapText="1"/>
    </xf>
    <xf numFmtId="3" fontId="0" fillId="0" borderId="10" xfId="0" applyNumberFormat="1" applyBorder="1" applyAlignment="1">
      <alignment wrapText="1"/>
    </xf>
    <xf numFmtId="0" fontId="16" fillId="36" borderId="20" xfId="0" applyFont="1" applyFill="1" applyBorder="1" applyAlignment="1">
      <alignment horizontal="center" vertical="justify"/>
    </xf>
    <xf numFmtId="0" fontId="0" fillId="0" borderId="28" xfId="0" applyBorder="1" applyAlignment="1">
      <alignment vertical="center" wrapText="1"/>
    </xf>
    <xf numFmtId="3" fontId="16" fillId="36" borderId="20" xfId="0" applyNumberFormat="1" applyFont="1" applyFill="1" applyBorder="1"/>
    <xf numFmtId="41" fontId="16" fillId="0" borderId="15" xfId="42" applyFont="1" applyFill="1" applyBorder="1"/>
    <xf numFmtId="3" fontId="25" fillId="0" borderId="0" xfId="0" applyNumberFormat="1" applyFont="1"/>
    <xf numFmtId="0" fontId="16" fillId="33" borderId="20" xfId="0" applyFont="1" applyFill="1" applyBorder="1" applyAlignment="1">
      <alignment horizontal="center"/>
    </xf>
    <xf numFmtId="14" fontId="0" fillId="0" borderId="10" xfId="0" applyNumberFormat="1" applyBorder="1" applyAlignment="1">
      <alignment vertical="center"/>
    </xf>
    <xf numFmtId="41" fontId="0" fillId="0" borderId="10" xfId="42" applyFont="1" applyBorder="1" applyAlignment="1">
      <alignment vertical="center"/>
    </xf>
    <xf numFmtId="0" fontId="0" fillId="0" borderId="10" xfId="0" applyBorder="1" applyAlignment="1">
      <alignment vertical="center"/>
    </xf>
    <xf numFmtId="3" fontId="0" fillId="0" borderId="10" xfId="0" applyNumberFormat="1" applyBorder="1" applyAlignment="1">
      <alignment vertical="center"/>
    </xf>
    <xf numFmtId="41" fontId="0" fillId="0" borderId="0" xfId="42" applyFont="1" applyAlignment="1"/>
    <xf numFmtId="0" fontId="0" fillId="0" borderId="0" xfId="0" applyAlignment="1">
      <alignment vertical="center"/>
    </xf>
    <xf numFmtId="0" fontId="0" fillId="0" borderId="20" xfId="0" applyBorder="1" applyAlignment="1">
      <alignment vertical="center"/>
    </xf>
    <xf numFmtId="3" fontId="16" fillId="36" borderId="21" xfId="0" applyNumberFormat="1" applyFont="1" applyFill="1" applyBorder="1"/>
    <xf numFmtId="0" fontId="0" fillId="0" borderId="30" xfId="0" applyBorder="1" applyAlignment="1">
      <alignment vertical="center" wrapText="1"/>
    </xf>
    <xf numFmtId="0" fontId="0" fillId="0" borderId="20" xfId="0" applyBorder="1" applyAlignment="1">
      <alignment vertical="center" wrapText="1"/>
    </xf>
    <xf numFmtId="0" fontId="0" fillId="0" borderId="10" xfId="0" applyBorder="1" applyAlignment="1">
      <alignment horizontal="center" vertical="center"/>
    </xf>
    <xf numFmtId="3" fontId="0" fillId="0" borderId="10" xfId="0" applyNumberFormat="1" applyBorder="1" applyAlignment="1">
      <alignment horizontal="center" vertical="center"/>
    </xf>
    <xf numFmtId="0" fontId="0" fillId="0" borderId="20" xfId="0" applyBorder="1" applyAlignment="1">
      <alignment horizontal="center" vertical="center"/>
    </xf>
    <xf numFmtId="0" fontId="0" fillId="0" borderId="23" xfId="0" applyBorder="1" applyAlignment="1">
      <alignment vertical="center" wrapText="1"/>
    </xf>
    <xf numFmtId="0" fontId="0" fillId="0" borderId="31" xfId="0" applyBorder="1" applyAlignment="1">
      <alignment vertical="center" wrapText="1"/>
    </xf>
    <xf numFmtId="0" fontId="0" fillId="0" borderId="29" xfId="0" applyBorder="1" applyAlignment="1">
      <alignment vertical="center"/>
    </xf>
    <xf numFmtId="41" fontId="0" fillId="0" borderId="10" xfId="42" applyFont="1" applyFill="1" applyBorder="1" applyAlignment="1">
      <alignment vertical="center"/>
    </xf>
    <xf numFmtId="14" fontId="0" fillId="0" borderId="20" xfId="0" applyNumberFormat="1" applyBorder="1" applyAlignment="1">
      <alignment vertical="center"/>
    </xf>
    <xf numFmtId="41" fontId="0" fillId="0" borderId="20" xfId="42" applyFont="1" applyBorder="1" applyAlignment="1">
      <alignment vertical="center"/>
    </xf>
    <xf numFmtId="3" fontId="0" fillId="0" borderId="20" xfId="0" applyNumberFormat="1" applyBorder="1" applyAlignment="1">
      <alignment vertical="center"/>
    </xf>
    <xf numFmtId="0" fontId="16" fillId="33" borderId="10" xfId="0" applyFont="1" applyFill="1" applyBorder="1" applyAlignment="1">
      <alignment horizontal="center" vertical="center"/>
    </xf>
    <xf numFmtId="3" fontId="0" fillId="0" borderId="20" xfId="0" applyNumberFormat="1" applyBorder="1" applyAlignment="1">
      <alignment horizontal="center" vertical="center"/>
    </xf>
    <xf numFmtId="41" fontId="16" fillId="33" borderId="10" xfId="42" applyFont="1" applyFill="1" applyBorder="1" applyAlignment="1">
      <alignment horizontal="center" vertical="center"/>
    </xf>
    <xf numFmtId="0" fontId="16" fillId="33" borderId="10" xfId="0" applyFont="1" applyFill="1" applyBorder="1" applyAlignment="1">
      <alignment horizontal="center" vertical="center" wrapText="1"/>
    </xf>
    <xf numFmtId="41" fontId="0" fillId="0" borderId="32" xfId="42" applyFont="1" applyFill="1" applyBorder="1"/>
    <xf numFmtId="41" fontId="16" fillId="0" borderId="32" xfId="42" applyFont="1" applyFill="1" applyBorder="1"/>
    <xf numFmtId="41" fontId="16" fillId="33" borderId="33" xfId="42" applyFont="1" applyFill="1" applyBorder="1"/>
    <xf numFmtId="41" fontId="16" fillId="33" borderId="34" xfId="42" applyFont="1" applyFill="1" applyBorder="1"/>
    <xf numFmtId="41" fontId="16" fillId="33" borderId="35" xfId="42" applyFont="1" applyFill="1" applyBorder="1"/>
    <xf numFmtId="0" fontId="0" fillId="0" borderId="23" xfId="0" applyBorder="1" applyAlignment="1">
      <alignment vertical="center"/>
    </xf>
    <xf numFmtId="0" fontId="0" fillId="0" borderId="31" xfId="0" applyBorder="1" applyAlignment="1">
      <alignment vertical="center"/>
    </xf>
    <xf numFmtId="0" fontId="0" fillId="0" borderId="30" xfId="0" applyBorder="1" applyAlignment="1">
      <alignment vertical="center"/>
    </xf>
    <xf numFmtId="0" fontId="0" fillId="0" borderId="28" xfId="0" applyBorder="1" applyAlignment="1">
      <alignment vertical="center"/>
    </xf>
    <xf numFmtId="0" fontId="0" fillId="0" borderId="29" xfId="0" applyBorder="1" applyAlignment="1">
      <alignment horizontal="center" vertical="center"/>
    </xf>
    <xf numFmtId="0" fontId="0" fillId="0" borderId="0" xfId="0" applyAlignment="1">
      <alignment horizontal="center" vertical="center"/>
    </xf>
    <xf numFmtId="0" fontId="16" fillId="36" borderId="24" xfId="0" applyFont="1" applyFill="1" applyBorder="1" applyAlignment="1">
      <alignment horizontal="center" vertical="justify"/>
    </xf>
    <xf numFmtId="0" fontId="16" fillId="36" borderId="26" xfId="0" applyFont="1" applyFill="1" applyBorder="1" applyAlignment="1">
      <alignment horizontal="center" vertical="justify"/>
    </xf>
    <xf numFmtId="0" fontId="16" fillId="36" borderId="27" xfId="0" applyFont="1" applyFill="1" applyBorder="1" applyAlignment="1">
      <alignment horizontal="center" vertical="justify"/>
    </xf>
    <xf numFmtId="0" fontId="16" fillId="36" borderId="24" xfId="0" applyFont="1" applyFill="1" applyBorder="1" applyAlignment="1">
      <alignment horizontal="left" vertical="justify"/>
    </xf>
    <xf numFmtId="0" fontId="16" fillId="36" borderId="26" xfId="0" applyFont="1" applyFill="1" applyBorder="1" applyAlignment="1">
      <alignment horizontal="left" vertical="justify"/>
    </xf>
    <xf numFmtId="0" fontId="16" fillId="36" borderId="27" xfId="0" applyFont="1" applyFill="1" applyBorder="1" applyAlignment="1">
      <alignment horizontal="left" vertical="justify"/>
    </xf>
    <xf numFmtId="0" fontId="16" fillId="36" borderId="24" xfId="0" applyFont="1" applyFill="1" applyBorder="1" applyAlignment="1">
      <alignment horizontal="left" wrapText="1"/>
    </xf>
    <xf numFmtId="0" fontId="16" fillId="36" borderId="26" xfId="0" applyFont="1" applyFill="1" applyBorder="1" applyAlignment="1">
      <alignment horizontal="left" wrapText="1"/>
    </xf>
    <xf numFmtId="0" fontId="16" fillId="36" borderId="27" xfId="0" applyFont="1" applyFill="1" applyBorder="1" applyAlignment="1">
      <alignment horizontal="left" wrapText="1"/>
    </xf>
    <xf numFmtId="0" fontId="16" fillId="33" borderId="12" xfId="0" applyFont="1" applyFill="1" applyBorder="1" applyAlignment="1">
      <alignment horizontal="center"/>
    </xf>
    <xf numFmtId="0" fontId="16" fillId="33" borderId="25" xfId="0" applyFont="1" applyFill="1" applyBorder="1" applyAlignment="1">
      <alignment horizontal="center"/>
    </xf>
    <xf numFmtId="0" fontId="16" fillId="33" borderId="17" xfId="0" applyFont="1" applyFill="1" applyBorder="1" applyAlignment="1">
      <alignment horizontal="center"/>
    </xf>
    <xf numFmtId="3" fontId="19" fillId="33" borderId="18" xfId="44" applyNumberFormat="1" applyFont="1" applyFill="1" applyBorder="1" applyAlignment="1">
      <alignment horizontal="center" vertical="center"/>
    </xf>
    <xf numFmtId="3" fontId="19" fillId="33" borderId="21" xfId="44" applyNumberFormat="1" applyFont="1" applyFill="1" applyBorder="1" applyAlignment="1">
      <alignment horizontal="center" vertical="center"/>
    </xf>
    <xf numFmtId="0" fontId="19" fillId="33" borderId="18" xfId="44" applyFont="1" applyFill="1" applyBorder="1" applyAlignment="1">
      <alignment horizontal="center" vertical="center"/>
    </xf>
    <xf numFmtId="0" fontId="19" fillId="33" borderId="21" xfId="44" applyFont="1" applyFill="1" applyBorder="1" applyAlignment="1">
      <alignment horizontal="center" vertical="center"/>
    </xf>
    <xf numFmtId="3" fontId="19" fillId="33" borderId="18" xfId="44" applyNumberFormat="1" applyFont="1" applyFill="1" applyBorder="1" applyAlignment="1">
      <alignment horizontal="center" vertical="center" wrapText="1"/>
    </xf>
    <xf numFmtId="3" fontId="19" fillId="33" borderId="21" xfId="44" applyNumberFormat="1" applyFont="1" applyFill="1" applyBorder="1" applyAlignment="1">
      <alignment horizontal="center" vertical="center" wrapText="1"/>
    </xf>
    <xf numFmtId="164" fontId="19" fillId="33" borderId="19" xfId="43" applyNumberFormat="1" applyFont="1" applyFill="1" applyBorder="1" applyAlignment="1">
      <alignment horizontal="center" vertical="center" wrapText="1"/>
    </xf>
    <xf numFmtId="164" fontId="19" fillId="33" borderId="22" xfId="43" applyNumberFormat="1" applyFont="1" applyFill="1" applyBorder="1" applyAlignment="1">
      <alignment horizontal="center" vertical="center" wrapText="1"/>
    </xf>
    <xf numFmtId="165" fontId="19" fillId="33" borderId="20" xfId="44" applyNumberFormat="1" applyFont="1" applyFill="1" applyBorder="1" applyAlignment="1">
      <alignment horizontal="center" vertical="center" wrapText="1"/>
    </xf>
    <xf numFmtId="0" fontId="19" fillId="33" borderId="18" xfId="44" applyFont="1" applyFill="1" applyBorder="1" applyAlignment="1">
      <alignment horizontal="center" vertical="center" wrapText="1"/>
    </xf>
    <xf numFmtId="0" fontId="19" fillId="33" borderId="21" xfId="44" applyFont="1" applyFill="1" applyBorder="1" applyAlignment="1">
      <alignment horizontal="center" vertical="center" wrapText="1"/>
    </xf>
  </cellXfs>
  <cellStyles count="5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1 2" xfId="47" xr:uid="{4B5C6464-1E73-4064-9C71-5A43A872CC22}"/>
    <cellStyle name="60% - Énfasis2" xfId="25" builtinId="36" customBuiltin="1"/>
    <cellStyle name="60% - Énfasis2 2" xfId="48" xr:uid="{1DE85BB2-02D1-436F-8F33-2772ED025F13}"/>
    <cellStyle name="60% - Énfasis3" xfId="29" builtinId="40" customBuiltin="1"/>
    <cellStyle name="60% - Énfasis3 2" xfId="49" xr:uid="{2F01E84A-2AB5-4286-A3A9-484A68FCC55D}"/>
    <cellStyle name="60% - Énfasis4" xfId="33" builtinId="44" customBuiltin="1"/>
    <cellStyle name="60% - Énfasis4 2" xfId="50" xr:uid="{08A2BA98-8892-427F-87A8-96E392B0FA12}"/>
    <cellStyle name="60% - Énfasis5" xfId="37" builtinId="48" customBuiltin="1"/>
    <cellStyle name="60% - Énfasis5 2" xfId="51" xr:uid="{5E176C4C-58DA-41F6-9B73-BD11EA10E7C8}"/>
    <cellStyle name="60% - Énfasis6" xfId="41" builtinId="52" customBuiltin="1"/>
    <cellStyle name="60% - Énfasis6 2" xfId="52" xr:uid="{A874B36D-D497-4A6D-B45A-F388E6EB548E}"/>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Millares [0]" xfId="42" builtinId="6"/>
    <cellStyle name="Neutral" xfId="8" builtinId="28" customBuiltin="1"/>
    <cellStyle name="Neutral 2" xfId="46" xr:uid="{46F64AEF-571E-4A45-9DEB-5DD23808AE43}"/>
    <cellStyle name="Normal" xfId="0" builtinId="0"/>
    <cellStyle name="Normal 2" xfId="44" xr:uid="{00000000-0005-0000-0000-000022000000}"/>
    <cellStyle name="Notas" xfId="15" builtinId="10" customBuiltin="1"/>
    <cellStyle name="Porcentaje" xfId="43" builtinId="5"/>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ítulo 4" xfId="45" xr:uid="{0079B599-2819-48B9-8495-4B90FB5C55E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63254-5739-497F-9661-D538F91A57D3}">
  <dimension ref="A1:M149"/>
  <sheetViews>
    <sheetView tabSelected="1"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RowHeight="36.75" customHeight="1" x14ac:dyDescent="0.25"/>
  <cols>
    <col min="1" max="1" width="6.7109375" style="1" bestFit="1" customWidth="1"/>
    <col min="2" max="2" width="43.85546875" style="1" bestFit="1" customWidth="1"/>
    <col min="3" max="3" width="10.42578125" bestFit="1" customWidth="1"/>
    <col min="4" max="4" width="11" style="63" bestFit="1" customWidth="1"/>
    <col min="5" max="5" width="3.5703125" style="93" bestFit="1" customWidth="1"/>
    <col min="6" max="6" width="48.42578125" bestFit="1" customWidth="1"/>
    <col min="7" max="7" width="179.85546875" bestFit="1" customWidth="1"/>
    <col min="8" max="8" width="31.28515625" bestFit="1" customWidth="1"/>
    <col min="9" max="9" width="11.7109375" bestFit="1" customWidth="1"/>
    <col min="10" max="10" width="58.5703125" bestFit="1" customWidth="1"/>
    <col min="11" max="11" width="27.85546875" bestFit="1" customWidth="1"/>
    <col min="12" max="12" width="48.140625" bestFit="1" customWidth="1"/>
    <col min="13" max="13" width="66.5703125" bestFit="1" customWidth="1"/>
    <col min="14" max="14" width="48.42578125" bestFit="1" customWidth="1"/>
  </cols>
  <sheetData>
    <row r="1" spans="1:13" s="2" customFormat="1" ht="36.75" customHeight="1" x14ac:dyDescent="0.25">
      <c r="A1" s="79" t="s">
        <v>41</v>
      </c>
      <c r="B1" s="79" t="s">
        <v>0</v>
      </c>
      <c r="C1" s="79" t="s">
        <v>71</v>
      </c>
      <c r="D1" s="81" t="s">
        <v>2</v>
      </c>
      <c r="E1" s="79" t="s">
        <v>1</v>
      </c>
      <c r="F1" s="79" t="s">
        <v>66</v>
      </c>
      <c r="G1" s="79" t="s">
        <v>4</v>
      </c>
      <c r="H1" s="79" t="s">
        <v>8</v>
      </c>
      <c r="I1" s="79" t="s">
        <v>3</v>
      </c>
      <c r="J1" s="79" t="s">
        <v>67</v>
      </c>
      <c r="K1" s="79" t="s">
        <v>68</v>
      </c>
      <c r="L1" s="79" t="s">
        <v>69</v>
      </c>
      <c r="M1" s="79" t="s">
        <v>70</v>
      </c>
    </row>
    <row r="2" spans="1:13" ht="36.75" customHeight="1" x14ac:dyDescent="0.25">
      <c r="A2" s="70">
        <v>1</v>
      </c>
      <c r="B2" s="69" t="s">
        <v>75</v>
      </c>
      <c r="C2" s="59">
        <v>45504</v>
      </c>
      <c r="D2" s="60">
        <v>84295700</v>
      </c>
      <c r="E2" s="69">
        <v>1</v>
      </c>
      <c r="F2" s="88" t="s">
        <v>300</v>
      </c>
      <c r="G2" s="61" t="s">
        <v>310</v>
      </c>
      <c r="H2" s="61" t="s">
        <v>76</v>
      </c>
      <c r="I2" s="62">
        <v>190400</v>
      </c>
      <c r="J2" s="61" t="s">
        <v>128</v>
      </c>
      <c r="K2" s="61" t="s">
        <v>78</v>
      </c>
      <c r="L2" s="40" t="s">
        <v>114</v>
      </c>
      <c r="M2" s="61" t="s">
        <v>370</v>
      </c>
    </row>
    <row r="3" spans="1:13" ht="36.75" customHeight="1" x14ac:dyDescent="0.25">
      <c r="A3" s="70">
        <v>2</v>
      </c>
      <c r="B3" s="69" t="s">
        <v>75</v>
      </c>
      <c r="C3" s="59">
        <v>45504</v>
      </c>
      <c r="D3" s="60">
        <v>76078041</v>
      </c>
      <c r="E3" s="69">
        <v>3</v>
      </c>
      <c r="F3" s="88" t="s">
        <v>192</v>
      </c>
      <c r="G3" s="61" t="s">
        <v>389</v>
      </c>
      <c r="H3" s="61" t="s">
        <v>76</v>
      </c>
      <c r="I3" s="62">
        <v>205275</v>
      </c>
      <c r="J3" s="61" t="s">
        <v>128</v>
      </c>
      <c r="K3" s="61" t="s">
        <v>78</v>
      </c>
      <c r="L3" s="61" t="s">
        <v>201</v>
      </c>
      <c r="M3" s="61" t="s">
        <v>90</v>
      </c>
    </row>
    <row r="4" spans="1:13" ht="36.75" customHeight="1" x14ac:dyDescent="0.25">
      <c r="A4" s="70">
        <v>3</v>
      </c>
      <c r="B4" s="69" t="s">
        <v>75</v>
      </c>
      <c r="C4" s="59">
        <v>45559</v>
      </c>
      <c r="D4" s="60">
        <v>84295700</v>
      </c>
      <c r="E4" s="69">
        <v>1</v>
      </c>
      <c r="F4" s="88" t="s">
        <v>300</v>
      </c>
      <c r="G4" s="61" t="s">
        <v>388</v>
      </c>
      <c r="H4" s="61" t="s">
        <v>76</v>
      </c>
      <c r="I4" s="62">
        <v>178500</v>
      </c>
      <c r="J4" s="61" t="s">
        <v>128</v>
      </c>
      <c r="K4" s="61" t="s">
        <v>78</v>
      </c>
      <c r="L4" s="61" t="s">
        <v>201</v>
      </c>
      <c r="M4" s="61" t="s">
        <v>90</v>
      </c>
    </row>
    <row r="5" spans="1:13" ht="36.75" customHeight="1" x14ac:dyDescent="0.25">
      <c r="A5" s="70">
        <v>4</v>
      </c>
      <c r="B5" s="69" t="s">
        <v>75</v>
      </c>
      <c r="C5" s="59">
        <v>45565</v>
      </c>
      <c r="D5" s="60">
        <v>84295700</v>
      </c>
      <c r="E5" s="69">
        <v>1</v>
      </c>
      <c r="F5" s="88" t="s">
        <v>300</v>
      </c>
      <c r="G5" s="61" t="s">
        <v>387</v>
      </c>
      <c r="H5" s="61" t="s">
        <v>76</v>
      </c>
      <c r="I5" s="62">
        <v>178500</v>
      </c>
      <c r="J5" s="61" t="s">
        <v>128</v>
      </c>
      <c r="K5" s="61" t="s">
        <v>78</v>
      </c>
      <c r="L5" s="61" t="s">
        <v>201</v>
      </c>
      <c r="M5" s="61" t="s">
        <v>90</v>
      </c>
    </row>
    <row r="6" spans="1:13" ht="36.75" customHeight="1" x14ac:dyDescent="0.25">
      <c r="A6" s="70">
        <v>5</v>
      </c>
      <c r="B6" s="69" t="s">
        <v>43</v>
      </c>
      <c r="C6" s="59">
        <v>45482</v>
      </c>
      <c r="D6" s="60">
        <v>96702280</v>
      </c>
      <c r="E6" s="69">
        <v>2</v>
      </c>
      <c r="F6" s="88" t="s">
        <v>297</v>
      </c>
      <c r="G6" s="61" t="s">
        <v>242</v>
      </c>
      <c r="H6" s="61" t="s">
        <v>84</v>
      </c>
      <c r="I6" s="62">
        <v>251855</v>
      </c>
      <c r="J6" s="61" t="s">
        <v>128</v>
      </c>
      <c r="K6" s="61" t="s">
        <v>78</v>
      </c>
      <c r="L6" s="61" t="s">
        <v>201</v>
      </c>
      <c r="M6" s="61" t="s">
        <v>90</v>
      </c>
    </row>
    <row r="7" spans="1:13" ht="36.75" customHeight="1" x14ac:dyDescent="0.25">
      <c r="A7" s="70">
        <v>6</v>
      </c>
      <c r="B7" s="69" t="s">
        <v>43</v>
      </c>
      <c r="C7" s="59">
        <v>45498</v>
      </c>
      <c r="D7" s="60">
        <v>96702280</v>
      </c>
      <c r="E7" s="69">
        <v>2</v>
      </c>
      <c r="F7" s="61" t="s">
        <v>297</v>
      </c>
      <c r="G7" s="61" t="s">
        <v>242</v>
      </c>
      <c r="H7" s="61" t="s">
        <v>84</v>
      </c>
      <c r="I7" s="62">
        <v>251855</v>
      </c>
      <c r="J7" s="61" t="s">
        <v>128</v>
      </c>
      <c r="K7" s="61" t="s">
        <v>78</v>
      </c>
      <c r="L7" s="61" t="s">
        <v>201</v>
      </c>
      <c r="M7" s="61" t="s">
        <v>90</v>
      </c>
    </row>
    <row r="8" spans="1:13" ht="36.75" customHeight="1" x14ac:dyDescent="0.25">
      <c r="A8" s="70">
        <v>7</v>
      </c>
      <c r="B8" s="69" t="s">
        <v>43</v>
      </c>
      <c r="C8" s="59">
        <v>45504</v>
      </c>
      <c r="D8" s="60">
        <v>96702280</v>
      </c>
      <c r="E8" s="69">
        <v>2</v>
      </c>
      <c r="F8" s="61" t="s">
        <v>297</v>
      </c>
      <c r="G8" s="61" t="s">
        <v>390</v>
      </c>
      <c r="H8" s="61" t="s">
        <v>305</v>
      </c>
      <c r="I8" s="62">
        <v>359316</v>
      </c>
      <c r="J8" s="61" t="s">
        <v>128</v>
      </c>
      <c r="K8" s="61" t="s">
        <v>78</v>
      </c>
      <c r="L8" s="61" t="s">
        <v>114</v>
      </c>
      <c r="M8" s="61" t="s">
        <v>370</v>
      </c>
    </row>
    <row r="9" spans="1:13" ht="36.75" customHeight="1" x14ac:dyDescent="0.25">
      <c r="A9" s="70">
        <v>8</v>
      </c>
      <c r="B9" s="69" t="s">
        <v>43</v>
      </c>
      <c r="C9" s="59">
        <v>45532</v>
      </c>
      <c r="D9" s="60">
        <v>96702280</v>
      </c>
      <c r="E9" s="69">
        <v>2</v>
      </c>
      <c r="F9" s="61" t="s">
        <v>297</v>
      </c>
      <c r="G9" s="61" t="s">
        <v>242</v>
      </c>
      <c r="H9" s="61" t="s">
        <v>84</v>
      </c>
      <c r="I9" s="62">
        <v>251855</v>
      </c>
      <c r="J9" s="61" t="s">
        <v>128</v>
      </c>
      <c r="K9" s="61" t="s">
        <v>78</v>
      </c>
      <c r="L9" s="61" t="s">
        <v>201</v>
      </c>
      <c r="M9" s="61" t="s">
        <v>90</v>
      </c>
    </row>
    <row r="10" spans="1:13" ht="36.75" customHeight="1" x14ac:dyDescent="0.25">
      <c r="A10" s="70">
        <v>9</v>
      </c>
      <c r="B10" s="69" t="s">
        <v>88</v>
      </c>
      <c r="C10" s="59">
        <v>45504</v>
      </c>
      <c r="D10" s="60">
        <v>84295700</v>
      </c>
      <c r="E10" s="69">
        <v>1</v>
      </c>
      <c r="F10" s="88" t="s">
        <v>300</v>
      </c>
      <c r="G10" s="61" t="s">
        <v>346</v>
      </c>
      <c r="H10" s="61" t="s">
        <v>89</v>
      </c>
      <c r="I10" s="62">
        <v>164253</v>
      </c>
      <c r="J10" s="61" t="s">
        <v>128</v>
      </c>
      <c r="K10" s="61" t="s">
        <v>78</v>
      </c>
      <c r="L10" s="61" t="s">
        <v>201</v>
      </c>
      <c r="M10" s="61" t="s">
        <v>90</v>
      </c>
    </row>
    <row r="11" spans="1:13" ht="36.75" customHeight="1" x14ac:dyDescent="0.25">
      <c r="A11" s="70">
        <v>10</v>
      </c>
      <c r="B11" s="69" t="s">
        <v>88</v>
      </c>
      <c r="C11" s="59">
        <v>45504</v>
      </c>
      <c r="D11" s="60">
        <v>84295700</v>
      </c>
      <c r="E11" s="69">
        <v>1</v>
      </c>
      <c r="F11" s="88" t="s">
        <v>300</v>
      </c>
      <c r="G11" s="61" t="s">
        <v>347</v>
      </c>
      <c r="H11" s="61" t="s">
        <v>89</v>
      </c>
      <c r="I11" s="62">
        <v>164254</v>
      </c>
      <c r="J11" s="61" t="s">
        <v>128</v>
      </c>
      <c r="K11" s="61" t="s">
        <v>78</v>
      </c>
      <c r="L11" s="61" t="s">
        <v>201</v>
      </c>
      <c r="M11" s="61" t="s">
        <v>90</v>
      </c>
    </row>
    <row r="12" spans="1:13" ht="36.75" customHeight="1" x14ac:dyDescent="0.25">
      <c r="A12" s="70">
        <v>11</v>
      </c>
      <c r="B12" s="69" t="s">
        <v>88</v>
      </c>
      <c r="C12" s="59">
        <v>45525</v>
      </c>
      <c r="D12" s="60">
        <v>84295700</v>
      </c>
      <c r="E12" s="69">
        <v>1</v>
      </c>
      <c r="F12" s="88" t="s">
        <v>300</v>
      </c>
      <c r="G12" s="61" t="s">
        <v>348</v>
      </c>
      <c r="H12" s="61" t="s">
        <v>89</v>
      </c>
      <c r="I12" s="62">
        <v>328507</v>
      </c>
      <c r="J12" s="61" t="s">
        <v>128</v>
      </c>
      <c r="K12" s="61" t="s">
        <v>78</v>
      </c>
      <c r="L12" s="61" t="s">
        <v>201</v>
      </c>
      <c r="M12" s="61" t="s">
        <v>90</v>
      </c>
    </row>
    <row r="13" spans="1:13" ht="36.75" customHeight="1" x14ac:dyDescent="0.25">
      <c r="A13" s="70">
        <v>12</v>
      </c>
      <c r="B13" s="69" t="s">
        <v>88</v>
      </c>
      <c r="C13" s="59">
        <v>45526</v>
      </c>
      <c r="D13" s="60">
        <v>84295700</v>
      </c>
      <c r="E13" s="69">
        <v>1</v>
      </c>
      <c r="F13" s="88" t="s">
        <v>300</v>
      </c>
      <c r="G13" s="61" t="s">
        <v>391</v>
      </c>
      <c r="H13" s="61" t="s">
        <v>89</v>
      </c>
      <c r="I13" s="62">
        <v>328507</v>
      </c>
      <c r="J13" s="61" t="s">
        <v>128</v>
      </c>
      <c r="K13" s="61" t="s">
        <v>78</v>
      </c>
      <c r="L13" s="61" t="s">
        <v>201</v>
      </c>
      <c r="M13" s="61" t="s">
        <v>370</v>
      </c>
    </row>
    <row r="14" spans="1:13" ht="36.75" customHeight="1" x14ac:dyDescent="0.25">
      <c r="A14" s="70">
        <v>13</v>
      </c>
      <c r="B14" s="69" t="s">
        <v>6</v>
      </c>
      <c r="C14" s="59">
        <v>45477</v>
      </c>
      <c r="D14" s="60">
        <v>84295700</v>
      </c>
      <c r="E14" s="69">
        <v>1</v>
      </c>
      <c r="F14" s="61" t="s">
        <v>300</v>
      </c>
      <c r="G14" s="61" t="s">
        <v>306</v>
      </c>
      <c r="H14" s="61" t="s">
        <v>93</v>
      </c>
      <c r="I14" s="62">
        <v>148000</v>
      </c>
      <c r="J14" s="61" t="s">
        <v>128</v>
      </c>
      <c r="K14" s="61" t="s">
        <v>78</v>
      </c>
      <c r="L14" s="61" t="s">
        <v>201</v>
      </c>
      <c r="M14" s="61" t="s">
        <v>90</v>
      </c>
    </row>
    <row r="15" spans="1:13" ht="36.75" customHeight="1" x14ac:dyDescent="0.25">
      <c r="A15" s="70">
        <v>14</v>
      </c>
      <c r="B15" s="69" t="s">
        <v>6</v>
      </c>
      <c r="C15" s="59">
        <v>45497</v>
      </c>
      <c r="D15" s="60">
        <v>84295700</v>
      </c>
      <c r="E15" s="69">
        <v>1</v>
      </c>
      <c r="F15" s="61" t="s">
        <v>300</v>
      </c>
      <c r="G15" s="61" t="s">
        <v>307</v>
      </c>
      <c r="H15" s="61" t="s">
        <v>93</v>
      </c>
      <c r="I15" s="62">
        <v>151725</v>
      </c>
      <c r="J15" s="61" t="s">
        <v>128</v>
      </c>
      <c r="K15" s="61" t="s">
        <v>78</v>
      </c>
      <c r="L15" s="61" t="s">
        <v>114</v>
      </c>
      <c r="M15" s="61" t="s">
        <v>370</v>
      </c>
    </row>
    <row r="16" spans="1:13" ht="36.75" customHeight="1" x14ac:dyDescent="0.25">
      <c r="A16" s="70">
        <v>15</v>
      </c>
      <c r="B16" s="69" t="s">
        <v>6</v>
      </c>
      <c r="C16" s="59">
        <v>45497</v>
      </c>
      <c r="D16" s="60">
        <v>84295700</v>
      </c>
      <c r="E16" s="69">
        <v>1</v>
      </c>
      <c r="F16" s="61" t="s">
        <v>300</v>
      </c>
      <c r="G16" s="61" t="s">
        <v>308</v>
      </c>
      <c r="H16" s="61" t="s">
        <v>93</v>
      </c>
      <c r="I16" s="62">
        <v>148000</v>
      </c>
      <c r="J16" s="61" t="s">
        <v>128</v>
      </c>
      <c r="K16" s="61" t="s">
        <v>78</v>
      </c>
      <c r="L16" s="61" t="s">
        <v>201</v>
      </c>
      <c r="M16" s="61" t="s">
        <v>90</v>
      </c>
    </row>
    <row r="17" spans="1:13" ht="36.75" customHeight="1" x14ac:dyDescent="0.25">
      <c r="A17" s="70">
        <v>16</v>
      </c>
      <c r="B17" s="69" t="s">
        <v>6</v>
      </c>
      <c r="C17" s="59">
        <v>45523</v>
      </c>
      <c r="D17" s="60">
        <v>84295700</v>
      </c>
      <c r="E17" s="69">
        <v>1</v>
      </c>
      <c r="F17" s="61" t="s">
        <v>300</v>
      </c>
      <c r="G17" s="61" t="s">
        <v>309</v>
      </c>
      <c r="H17" s="61" t="s">
        <v>93</v>
      </c>
      <c r="I17" s="62">
        <v>151725</v>
      </c>
      <c r="J17" s="61" t="s">
        <v>128</v>
      </c>
      <c r="K17" s="61" t="s">
        <v>78</v>
      </c>
      <c r="L17" s="61" t="s">
        <v>114</v>
      </c>
      <c r="M17" s="61" t="s">
        <v>370</v>
      </c>
    </row>
    <row r="18" spans="1:13" ht="36.75" customHeight="1" x14ac:dyDescent="0.25">
      <c r="A18" s="70">
        <v>17</v>
      </c>
      <c r="B18" s="69" t="s">
        <v>6</v>
      </c>
      <c r="C18" s="59">
        <v>45523</v>
      </c>
      <c r="D18" s="60">
        <v>84295700</v>
      </c>
      <c r="E18" s="69">
        <v>1</v>
      </c>
      <c r="F18" s="61" t="s">
        <v>300</v>
      </c>
      <c r="G18" s="61" t="s">
        <v>392</v>
      </c>
      <c r="H18" s="61" t="s">
        <v>93</v>
      </c>
      <c r="I18" s="62">
        <v>151725</v>
      </c>
      <c r="J18" s="61" t="s">
        <v>128</v>
      </c>
      <c r="K18" s="61" t="s">
        <v>78</v>
      </c>
      <c r="L18" s="61" t="s">
        <v>114</v>
      </c>
      <c r="M18" s="61" t="s">
        <v>370</v>
      </c>
    </row>
    <row r="19" spans="1:13" ht="36.75" customHeight="1" x14ac:dyDescent="0.25">
      <c r="A19" s="70">
        <v>18</v>
      </c>
      <c r="B19" s="69" t="s">
        <v>45</v>
      </c>
      <c r="C19" s="59">
        <v>45504</v>
      </c>
      <c r="D19" s="60">
        <v>80764900</v>
      </c>
      <c r="E19" s="69">
        <v>0</v>
      </c>
      <c r="F19" s="61" t="s">
        <v>266</v>
      </c>
      <c r="G19" s="61" t="s">
        <v>342</v>
      </c>
      <c r="H19" s="61" t="s">
        <v>96</v>
      </c>
      <c r="I19" s="62">
        <v>109816</v>
      </c>
      <c r="J19" s="61" t="s">
        <v>128</v>
      </c>
      <c r="K19" s="61" t="s">
        <v>78</v>
      </c>
      <c r="L19" s="61" t="s">
        <v>201</v>
      </c>
      <c r="M19" s="61" t="s">
        <v>90</v>
      </c>
    </row>
    <row r="20" spans="1:13" ht="36.75" customHeight="1" x14ac:dyDescent="0.25">
      <c r="A20" s="70">
        <v>19</v>
      </c>
      <c r="B20" s="69" t="s">
        <v>45</v>
      </c>
      <c r="C20" s="59">
        <v>45504</v>
      </c>
      <c r="D20" s="60">
        <v>96702280</v>
      </c>
      <c r="E20" s="69">
        <v>2</v>
      </c>
      <c r="F20" s="88" t="s">
        <v>297</v>
      </c>
      <c r="G20" s="61" t="s">
        <v>342</v>
      </c>
      <c r="H20" s="61" t="s">
        <v>343</v>
      </c>
      <c r="I20" s="62">
        <v>183047</v>
      </c>
      <c r="J20" s="61" t="s">
        <v>128</v>
      </c>
      <c r="K20" s="61" t="s">
        <v>78</v>
      </c>
      <c r="L20" s="61" t="s">
        <v>201</v>
      </c>
      <c r="M20" s="61" t="s">
        <v>90</v>
      </c>
    </row>
    <row r="21" spans="1:13" ht="36.75" customHeight="1" x14ac:dyDescent="0.25">
      <c r="A21" s="70">
        <v>20</v>
      </c>
      <c r="B21" s="69" t="s">
        <v>46</v>
      </c>
      <c r="C21" s="59">
        <v>45498</v>
      </c>
      <c r="D21" s="60">
        <v>96705640</v>
      </c>
      <c r="E21" s="69">
        <v>5</v>
      </c>
      <c r="F21" s="61" t="s">
        <v>251</v>
      </c>
      <c r="G21" s="61" t="s">
        <v>358</v>
      </c>
      <c r="H21" s="61" t="s">
        <v>106</v>
      </c>
      <c r="I21" s="62">
        <v>333200</v>
      </c>
      <c r="J21" s="61" t="s">
        <v>128</v>
      </c>
      <c r="K21" s="61" t="s">
        <v>78</v>
      </c>
      <c r="L21" s="61" t="s">
        <v>201</v>
      </c>
      <c r="M21" s="61" t="s">
        <v>90</v>
      </c>
    </row>
    <row r="22" spans="1:13" ht="36.75" customHeight="1" x14ac:dyDescent="0.25">
      <c r="A22" s="70">
        <v>21</v>
      </c>
      <c r="B22" s="69" t="s">
        <v>46</v>
      </c>
      <c r="C22" s="59">
        <v>45499</v>
      </c>
      <c r="D22" s="60">
        <v>76058347</v>
      </c>
      <c r="E22" s="69">
        <v>2</v>
      </c>
      <c r="F22" s="61" t="s">
        <v>382</v>
      </c>
      <c r="G22" s="61" t="s">
        <v>174</v>
      </c>
      <c r="H22" s="61" t="s">
        <v>359</v>
      </c>
      <c r="I22" s="62">
        <v>261800</v>
      </c>
      <c r="J22" s="61" t="s">
        <v>128</v>
      </c>
      <c r="K22" s="61" t="s">
        <v>78</v>
      </c>
      <c r="L22" s="61" t="s">
        <v>114</v>
      </c>
      <c r="M22" s="61" t="s">
        <v>370</v>
      </c>
    </row>
    <row r="23" spans="1:13" ht="36.75" customHeight="1" x14ac:dyDescent="0.25">
      <c r="A23" s="70">
        <v>22</v>
      </c>
      <c r="B23" s="69" t="s">
        <v>7</v>
      </c>
      <c r="C23" s="59">
        <v>45534</v>
      </c>
      <c r="D23" s="60">
        <v>81535500</v>
      </c>
      <c r="E23" s="69">
        <v>8</v>
      </c>
      <c r="F23" s="61" t="s">
        <v>255</v>
      </c>
      <c r="G23" s="61" t="s">
        <v>201</v>
      </c>
      <c r="H23" s="61" t="s">
        <v>115</v>
      </c>
      <c r="I23" s="62">
        <v>83776</v>
      </c>
      <c r="J23" s="61" t="s">
        <v>116</v>
      </c>
      <c r="K23" s="61" t="s">
        <v>78</v>
      </c>
      <c r="L23" s="61" t="s">
        <v>201</v>
      </c>
      <c r="M23" s="61" t="s">
        <v>90</v>
      </c>
    </row>
    <row r="24" spans="1:13" ht="36.75" customHeight="1" x14ac:dyDescent="0.25">
      <c r="A24" s="70">
        <v>23</v>
      </c>
      <c r="B24" s="69" t="s">
        <v>7</v>
      </c>
      <c r="C24" s="59">
        <v>45534</v>
      </c>
      <c r="D24" s="60">
        <v>77199444</v>
      </c>
      <c r="E24" s="69" t="s">
        <v>311</v>
      </c>
      <c r="F24" s="61" t="s">
        <v>312</v>
      </c>
      <c r="G24" s="61" t="s">
        <v>313</v>
      </c>
      <c r="H24" s="61" t="s">
        <v>314</v>
      </c>
      <c r="I24" s="62">
        <v>3119523</v>
      </c>
      <c r="J24" s="61" t="s">
        <v>128</v>
      </c>
      <c r="K24" s="61" t="s">
        <v>314</v>
      </c>
      <c r="L24" s="61" t="s">
        <v>315</v>
      </c>
      <c r="M24" s="61" t="s">
        <v>197</v>
      </c>
    </row>
    <row r="25" spans="1:13" ht="36.75" customHeight="1" x14ac:dyDescent="0.25">
      <c r="A25" s="70">
        <v>24</v>
      </c>
      <c r="B25" s="69" t="s">
        <v>9</v>
      </c>
      <c r="C25" s="59">
        <v>45337</v>
      </c>
      <c r="D25" s="60">
        <v>96546100</v>
      </c>
      <c r="E25" s="69">
        <v>0</v>
      </c>
      <c r="F25" s="61" t="s">
        <v>133</v>
      </c>
      <c r="G25" s="61" t="s">
        <v>349</v>
      </c>
      <c r="H25" s="61" t="s">
        <v>135</v>
      </c>
      <c r="I25" s="62">
        <v>93310</v>
      </c>
      <c r="J25" s="61" t="s">
        <v>128</v>
      </c>
      <c r="K25" s="61" t="s">
        <v>78</v>
      </c>
      <c r="L25" s="61" t="s">
        <v>201</v>
      </c>
      <c r="M25" s="61" t="s">
        <v>90</v>
      </c>
    </row>
    <row r="26" spans="1:13" ht="36.75" customHeight="1" x14ac:dyDescent="0.25">
      <c r="A26" s="70">
        <v>25</v>
      </c>
      <c r="B26" s="69" t="s">
        <v>118</v>
      </c>
      <c r="C26" s="59">
        <v>45546</v>
      </c>
      <c r="D26" s="60">
        <v>76564940</v>
      </c>
      <c r="E26" s="69">
        <v>4</v>
      </c>
      <c r="F26" s="61" t="s">
        <v>298</v>
      </c>
      <c r="G26" s="61" t="s">
        <v>316</v>
      </c>
      <c r="H26" s="61" t="s">
        <v>121</v>
      </c>
      <c r="I26" s="62">
        <v>142388</v>
      </c>
      <c r="J26" s="61" t="s">
        <v>128</v>
      </c>
      <c r="K26" s="61" t="s">
        <v>78</v>
      </c>
      <c r="L26" s="61" t="s">
        <v>201</v>
      </c>
      <c r="M26" s="61" t="s">
        <v>90</v>
      </c>
    </row>
    <row r="27" spans="1:13" ht="36.75" customHeight="1" x14ac:dyDescent="0.25">
      <c r="A27" s="70">
        <v>26</v>
      </c>
      <c r="B27" s="69" t="s">
        <v>118</v>
      </c>
      <c r="C27" s="59">
        <v>45546</v>
      </c>
      <c r="D27" s="60">
        <v>76564940</v>
      </c>
      <c r="E27" s="69">
        <v>4</v>
      </c>
      <c r="F27" s="61" t="s">
        <v>298</v>
      </c>
      <c r="G27" s="61" t="s">
        <v>350</v>
      </c>
      <c r="H27" s="61" t="s">
        <v>121</v>
      </c>
      <c r="I27" s="62">
        <v>215207</v>
      </c>
      <c r="J27" s="61" t="s">
        <v>128</v>
      </c>
      <c r="K27" s="61" t="s">
        <v>78</v>
      </c>
      <c r="L27" s="61" t="s">
        <v>201</v>
      </c>
      <c r="M27" s="61" t="s">
        <v>370</v>
      </c>
    </row>
    <row r="28" spans="1:13" ht="36.75" customHeight="1" x14ac:dyDescent="0.25">
      <c r="A28" s="70">
        <v>27</v>
      </c>
      <c r="B28" s="69" t="s">
        <v>118</v>
      </c>
      <c r="C28" s="59">
        <v>45488</v>
      </c>
      <c r="D28" s="60">
        <v>90193000</v>
      </c>
      <c r="E28" s="69">
        <v>7</v>
      </c>
      <c r="F28" s="61" t="s">
        <v>151</v>
      </c>
      <c r="G28" s="61" t="s">
        <v>318</v>
      </c>
      <c r="H28" s="61" t="s">
        <v>317</v>
      </c>
      <c r="I28" s="62">
        <v>549141</v>
      </c>
      <c r="J28" s="61" t="s">
        <v>128</v>
      </c>
      <c r="K28" s="61" t="s">
        <v>78</v>
      </c>
      <c r="L28" s="40" t="s">
        <v>114</v>
      </c>
      <c r="M28" s="61" t="s">
        <v>370</v>
      </c>
    </row>
    <row r="29" spans="1:13" ht="36.75" customHeight="1" x14ac:dyDescent="0.25">
      <c r="A29" s="70">
        <v>28</v>
      </c>
      <c r="B29" s="69" t="s">
        <v>118</v>
      </c>
      <c r="C29" s="59">
        <v>45488</v>
      </c>
      <c r="D29" s="60">
        <v>90193000</v>
      </c>
      <c r="E29" s="69">
        <v>7</v>
      </c>
      <c r="F29" s="61" t="s">
        <v>151</v>
      </c>
      <c r="G29" s="61" t="s">
        <v>319</v>
      </c>
      <c r="H29" s="61" t="s">
        <v>317</v>
      </c>
      <c r="I29" s="62">
        <v>549141</v>
      </c>
      <c r="J29" s="61" t="s">
        <v>128</v>
      </c>
      <c r="K29" s="61" t="s">
        <v>78</v>
      </c>
      <c r="L29" s="40" t="s">
        <v>114</v>
      </c>
      <c r="M29" s="61" t="s">
        <v>370</v>
      </c>
    </row>
    <row r="30" spans="1:13" ht="36.75" customHeight="1" x14ac:dyDescent="0.25">
      <c r="A30" s="70">
        <v>29</v>
      </c>
      <c r="B30" s="69" t="s">
        <v>124</v>
      </c>
      <c r="C30" s="59">
        <v>45495</v>
      </c>
      <c r="D30" s="60">
        <v>87778800</v>
      </c>
      <c r="E30" s="69">
        <v>8</v>
      </c>
      <c r="F30" s="61" t="s">
        <v>125</v>
      </c>
      <c r="G30" s="61" t="s">
        <v>206</v>
      </c>
      <c r="H30" s="61" t="s">
        <v>127</v>
      </c>
      <c r="I30" s="62">
        <v>244412</v>
      </c>
      <c r="J30" s="61" t="s">
        <v>128</v>
      </c>
      <c r="K30" s="61" t="s">
        <v>78</v>
      </c>
      <c r="L30" s="61" t="s">
        <v>201</v>
      </c>
      <c r="M30" s="61" t="s">
        <v>90</v>
      </c>
    </row>
    <row r="31" spans="1:13" ht="36.75" customHeight="1" x14ac:dyDescent="0.25">
      <c r="A31" s="70">
        <v>30</v>
      </c>
      <c r="B31" s="69" t="s">
        <v>124</v>
      </c>
      <c r="C31" s="59">
        <v>45498</v>
      </c>
      <c r="D31" s="60">
        <v>87778800</v>
      </c>
      <c r="E31" s="69">
        <v>8</v>
      </c>
      <c r="F31" s="61" t="s">
        <v>125</v>
      </c>
      <c r="G31" s="61" t="s">
        <v>320</v>
      </c>
      <c r="H31" s="61" t="s">
        <v>127</v>
      </c>
      <c r="I31" s="62">
        <v>235690</v>
      </c>
      <c r="J31" s="61" t="s">
        <v>128</v>
      </c>
      <c r="K31" s="61" t="s">
        <v>78</v>
      </c>
      <c r="L31" s="61" t="s">
        <v>201</v>
      </c>
      <c r="M31" s="61" t="s">
        <v>90</v>
      </c>
    </row>
    <row r="32" spans="1:13" ht="36.75" customHeight="1" x14ac:dyDescent="0.25">
      <c r="A32" s="70">
        <v>31</v>
      </c>
      <c r="B32" s="69" t="s">
        <v>124</v>
      </c>
      <c r="C32" s="59">
        <v>45523</v>
      </c>
      <c r="D32" s="60">
        <v>87778800</v>
      </c>
      <c r="E32" s="69">
        <v>8</v>
      </c>
      <c r="F32" s="61" t="s">
        <v>125</v>
      </c>
      <c r="G32" s="61" t="s">
        <v>321</v>
      </c>
      <c r="H32" s="61" t="s">
        <v>127</v>
      </c>
      <c r="I32" s="62">
        <v>235690</v>
      </c>
      <c r="J32" s="61" t="s">
        <v>128</v>
      </c>
      <c r="K32" s="61" t="s">
        <v>78</v>
      </c>
      <c r="L32" s="61" t="s">
        <v>114</v>
      </c>
      <c r="M32" s="61" t="s">
        <v>322</v>
      </c>
    </row>
    <row r="33" spans="1:13" ht="36.75" customHeight="1" x14ac:dyDescent="0.25">
      <c r="A33" s="70">
        <v>32</v>
      </c>
      <c r="B33" s="69" t="s">
        <v>137</v>
      </c>
      <c r="C33" s="59">
        <v>45487</v>
      </c>
      <c r="D33" s="60">
        <v>87778800</v>
      </c>
      <c r="E33" s="69">
        <v>8</v>
      </c>
      <c r="F33" s="61" t="s">
        <v>125</v>
      </c>
      <c r="G33" s="61" t="s">
        <v>328</v>
      </c>
      <c r="H33" s="61" t="s">
        <v>139</v>
      </c>
      <c r="I33" s="62">
        <v>83644</v>
      </c>
      <c r="J33" s="61" t="s">
        <v>128</v>
      </c>
      <c r="K33" s="61" t="s">
        <v>78</v>
      </c>
      <c r="L33" s="40" t="s">
        <v>114</v>
      </c>
      <c r="M33" s="61" t="s">
        <v>370</v>
      </c>
    </row>
    <row r="34" spans="1:13" ht="36.75" customHeight="1" x14ac:dyDescent="0.25">
      <c r="A34" s="70">
        <v>33</v>
      </c>
      <c r="B34" s="69" t="s">
        <v>137</v>
      </c>
      <c r="C34" s="59">
        <v>45492</v>
      </c>
      <c r="D34" s="60">
        <v>87778800</v>
      </c>
      <c r="E34" s="69">
        <v>8</v>
      </c>
      <c r="F34" s="61" t="s">
        <v>125</v>
      </c>
      <c r="G34" s="61" t="s">
        <v>329</v>
      </c>
      <c r="H34" s="61" t="s">
        <v>239</v>
      </c>
      <c r="I34" s="62">
        <v>276199</v>
      </c>
      <c r="J34" s="61" t="s">
        <v>128</v>
      </c>
      <c r="K34" s="61" t="s">
        <v>78</v>
      </c>
      <c r="L34" s="61" t="s">
        <v>114</v>
      </c>
      <c r="M34" s="61" t="s">
        <v>370</v>
      </c>
    </row>
    <row r="35" spans="1:13" ht="36.75" customHeight="1" x14ac:dyDescent="0.25">
      <c r="A35" s="70">
        <v>34</v>
      </c>
      <c r="B35" s="69" t="s">
        <v>137</v>
      </c>
      <c r="C35" s="59">
        <v>45517</v>
      </c>
      <c r="D35" s="60">
        <v>87778800</v>
      </c>
      <c r="E35" s="69">
        <v>8</v>
      </c>
      <c r="F35" s="61" t="s">
        <v>125</v>
      </c>
      <c r="G35" s="61" t="s">
        <v>330</v>
      </c>
      <c r="H35" s="61" t="s">
        <v>139</v>
      </c>
      <c r="I35" s="62">
        <v>104553</v>
      </c>
      <c r="J35" s="61" t="s">
        <v>128</v>
      </c>
      <c r="K35" s="61" t="s">
        <v>78</v>
      </c>
      <c r="L35" s="61" t="s">
        <v>201</v>
      </c>
      <c r="M35" s="61" t="s">
        <v>370</v>
      </c>
    </row>
    <row r="36" spans="1:13" ht="36.75" customHeight="1" x14ac:dyDescent="0.25">
      <c r="A36" s="70">
        <v>35</v>
      </c>
      <c r="B36" s="69" t="s">
        <v>137</v>
      </c>
      <c r="C36" s="59">
        <v>45518</v>
      </c>
      <c r="D36" s="60">
        <v>87778800</v>
      </c>
      <c r="E36" s="69">
        <v>8</v>
      </c>
      <c r="F36" s="61" t="s">
        <v>125</v>
      </c>
      <c r="G36" s="61" t="s">
        <v>331</v>
      </c>
      <c r="H36" s="61" t="s">
        <v>139</v>
      </c>
      <c r="I36" s="62">
        <v>62732</v>
      </c>
      <c r="J36" s="61" t="s">
        <v>128</v>
      </c>
      <c r="K36" s="61" t="s">
        <v>78</v>
      </c>
      <c r="L36" s="61" t="s">
        <v>201</v>
      </c>
      <c r="M36" s="61" t="s">
        <v>370</v>
      </c>
    </row>
    <row r="37" spans="1:13" ht="36.75" customHeight="1" x14ac:dyDescent="0.25">
      <c r="A37" s="70">
        <v>36</v>
      </c>
      <c r="B37" s="69" t="s">
        <v>51</v>
      </c>
      <c r="C37" s="59">
        <v>45496</v>
      </c>
      <c r="D37" s="60">
        <v>87778800</v>
      </c>
      <c r="E37" s="69">
        <v>8</v>
      </c>
      <c r="F37" s="61" t="s">
        <v>125</v>
      </c>
      <c r="G37" s="61" t="s">
        <v>323</v>
      </c>
      <c r="H37" s="61" t="s">
        <v>149</v>
      </c>
      <c r="I37" s="62">
        <v>274928</v>
      </c>
      <c r="J37" s="61" t="s">
        <v>128</v>
      </c>
      <c r="K37" s="61" t="s">
        <v>78</v>
      </c>
      <c r="L37" s="61" t="s">
        <v>201</v>
      </c>
      <c r="M37" s="61" t="s">
        <v>90</v>
      </c>
    </row>
    <row r="38" spans="1:13" ht="36.75" customHeight="1" x14ac:dyDescent="0.25">
      <c r="A38" s="70">
        <v>37</v>
      </c>
      <c r="B38" s="69" t="s">
        <v>51</v>
      </c>
      <c r="C38" s="59">
        <v>45496</v>
      </c>
      <c r="D38" s="60">
        <v>87778800</v>
      </c>
      <c r="E38" s="69">
        <v>8</v>
      </c>
      <c r="F38" s="61" t="s">
        <v>125</v>
      </c>
      <c r="G38" s="61" t="s">
        <v>324</v>
      </c>
      <c r="H38" s="61" t="s">
        <v>149</v>
      </c>
      <c r="I38" s="62">
        <v>274928</v>
      </c>
      <c r="J38" s="61" t="s">
        <v>128</v>
      </c>
      <c r="K38" s="61" t="s">
        <v>78</v>
      </c>
      <c r="L38" s="61" t="s">
        <v>201</v>
      </c>
      <c r="M38" s="61" t="s">
        <v>90</v>
      </c>
    </row>
    <row r="39" spans="1:13" ht="36.75" customHeight="1" x14ac:dyDescent="0.25">
      <c r="A39" s="70">
        <v>38</v>
      </c>
      <c r="B39" s="69" t="s">
        <v>51</v>
      </c>
      <c r="C39" s="59">
        <v>45496</v>
      </c>
      <c r="D39" s="60">
        <v>87778800</v>
      </c>
      <c r="E39" s="69">
        <v>8</v>
      </c>
      <c r="F39" s="61" t="s">
        <v>125</v>
      </c>
      <c r="G39" s="61" t="s">
        <v>325</v>
      </c>
      <c r="H39" s="61" t="s">
        <v>149</v>
      </c>
      <c r="I39" s="62">
        <v>274928</v>
      </c>
      <c r="J39" s="61" t="s">
        <v>128</v>
      </c>
      <c r="K39" s="61" t="s">
        <v>78</v>
      </c>
      <c r="L39" s="61" t="s">
        <v>114</v>
      </c>
      <c r="M39" s="61" t="s">
        <v>90</v>
      </c>
    </row>
    <row r="40" spans="1:13" ht="36.75" customHeight="1" x14ac:dyDescent="0.25">
      <c r="A40" s="70">
        <v>39</v>
      </c>
      <c r="B40" s="69" t="s">
        <v>51</v>
      </c>
      <c r="C40" s="59">
        <v>45513</v>
      </c>
      <c r="D40" s="60">
        <v>87778800</v>
      </c>
      <c r="E40" s="69">
        <v>8</v>
      </c>
      <c r="F40" s="61" t="s">
        <v>125</v>
      </c>
      <c r="G40" s="61" t="s">
        <v>326</v>
      </c>
      <c r="H40" s="61" t="s">
        <v>149</v>
      </c>
      <c r="I40" s="62">
        <v>274928</v>
      </c>
      <c r="J40" s="61" t="s">
        <v>128</v>
      </c>
      <c r="K40" s="61" t="s">
        <v>78</v>
      </c>
      <c r="L40" s="61" t="s">
        <v>201</v>
      </c>
      <c r="M40" s="61" t="s">
        <v>90</v>
      </c>
    </row>
    <row r="41" spans="1:13" ht="36.75" customHeight="1" x14ac:dyDescent="0.25">
      <c r="A41" s="70">
        <v>40</v>
      </c>
      <c r="B41" s="69" t="s">
        <v>51</v>
      </c>
      <c r="C41" s="59">
        <v>45531</v>
      </c>
      <c r="D41" s="60">
        <v>87778800</v>
      </c>
      <c r="E41" s="69">
        <v>8</v>
      </c>
      <c r="F41" s="61" t="s">
        <v>125</v>
      </c>
      <c r="G41" s="61" t="s">
        <v>327</v>
      </c>
      <c r="H41" s="61" t="s">
        <v>149</v>
      </c>
      <c r="I41" s="62">
        <v>233565</v>
      </c>
      <c r="J41" s="61" t="s">
        <v>128</v>
      </c>
      <c r="K41" s="61" t="s">
        <v>78</v>
      </c>
      <c r="L41" s="61" t="s">
        <v>201</v>
      </c>
      <c r="M41" s="61" t="s">
        <v>90</v>
      </c>
    </row>
    <row r="42" spans="1:13" ht="36.75" customHeight="1" x14ac:dyDescent="0.25">
      <c r="A42" s="70">
        <v>41</v>
      </c>
      <c r="B42" s="69" t="s">
        <v>270</v>
      </c>
      <c r="C42" s="59">
        <v>45516</v>
      </c>
      <c r="D42" s="60">
        <v>85732200</v>
      </c>
      <c r="E42" s="69">
        <v>2</v>
      </c>
      <c r="F42" s="61" t="s">
        <v>344</v>
      </c>
      <c r="G42" s="61" t="s">
        <v>332</v>
      </c>
      <c r="H42" s="61" t="s">
        <v>216</v>
      </c>
      <c r="I42" s="62">
        <v>99960</v>
      </c>
      <c r="J42" s="61" t="s">
        <v>128</v>
      </c>
      <c r="K42" s="61" t="s">
        <v>78</v>
      </c>
      <c r="L42" s="61" t="s">
        <v>114</v>
      </c>
      <c r="M42" s="61" t="s">
        <v>370</v>
      </c>
    </row>
    <row r="43" spans="1:13" ht="36.75" customHeight="1" x14ac:dyDescent="0.25">
      <c r="A43" s="70">
        <v>42</v>
      </c>
      <c r="B43" s="69" t="s">
        <v>270</v>
      </c>
      <c r="C43" s="59">
        <v>45513</v>
      </c>
      <c r="D43" s="60">
        <v>76000759</v>
      </c>
      <c r="E43" s="69">
        <v>5</v>
      </c>
      <c r="F43" s="61" t="s">
        <v>256</v>
      </c>
      <c r="G43" s="61" t="s">
        <v>332</v>
      </c>
      <c r="H43" s="61" t="s">
        <v>217</v>
      </c>
      <c r="I43" s="62">
        <v>114002</v>
      </c>
      <c r="J43" s="61" t="s">
        <v>128</v>
      </c>
      <c r="K43" s="61" t="s">
        <v>78</v>
      </c>
      <c r="L43" s="61" t="s">
        <v>114</v>
      </c>
      <c r="M43" s="61" t="s">
        <v>370</v>
      </c>
    </row>
    <row r="44" spans="1:13" ht="36.75" customHeight="1" x14ac:dyDescent="0.25">
      <c r="A44" s="70">
        <v>43</v>
      </c>
      <c r="B44" s="69" t="s">
        <v>270</v>
      </c>
      <c r="C44" s="59">
        <v>45532</v>
      </c>
      <c r="D44" s="60">
        <v>85732200</v>
      </c>
      <c r="E44" s="69">
        <v>2</v>
      </c>
      <c r="F44" s="61" t="s">
        <v>344</v>
      </c>
      <c r="G44" s="61" t="s">
        <v>333</v>
      </c>
      <c r="H44" s="61" t="s">
        <v>216</v>
      </c>
      <c r="I44" s="62">
        <v>99960</v>
      </c>
      <c r="J44" s="61" t="s">
        <v>128</v>
      </c>
      <c r="K44" s="61" t="s">
        <v>78</v>
      </c>
      <c r="L44" s="61" t="s">
        <v>114</v>
      </c>
      <c r="M44" s="61" t="s">
        <v>370</v>
      </c>
    </row>
    <row r="45" spans="1:13" ht="36.75" customHeight="1" x14ac:dyDescent="0.25">
      <c r="A45" s="70">
        <v>44</v>
      </c>
      <c r="B45" s="69" t="s">
        <v>270</v>
      </c>
      <c r="C45" s="59">
        <v>45551</v>
      </c>
      <c r="D45" s="60">
        <v>85732200</v>
      </c>
      <c r="E45" s="69">
        <v>2</v>
      </c>
      <c r="F45" s="61" t="s">
        <v>344</v>
      </c>
      <c r="G45" s="61" t="s">
        <v>351</v>
      </c>
      <c r="H45" s="61" t="s">
        <v>216</v>
      </c>
      <c r="I45" s="62">
        <v>73780</v>
      </c>
      <c r="J45" s="61" t="s">
        <v>128</v>
      </c>
      <c r="K45" s="61" t="s">
        <v>78</v>
      </c>
      <c r="L45" s="61" t="s">
        <v>201</v>
      </c>
      <c r="M45" s="61" t="s">
        <v>90</v>
      </c>
    </row>
    <row r="46" spans="1:13" ht="36.75" customHeight="1" x14ac:dyDescent="0.25">
      <c r="A46" s="70">
        <v>45</v>
      </c>
      <c r="B46" s="69" t="s">
        <v>338</v>
      </c>
      <c r="C46" s="59">
        <v>45487</v>
      </c>
      <c r="D46" s="60">
        <v>96702280</v>
      </c>
      <c r="E46" s="69">
        <v>2</v>
      </c>
      <c r="F46" s="88" t="s">
        <v>297</v>
      </c>
      <c r="G46" s="61" t="s">
        <v>152</v>
      </c>
      <c r="H46" s="61" t="s">
        <v>130</v>
      </c>
      <c r="I46" s="62">
        <v>274571</v>
      </c>
      <c r="J46" s="61" t="s">
        <v>128</v>
      </c>
      <c r="K46" s="61" t="s">
        <v>78</v>
      </c>
      <c r="L46" s="61" t="s">
        <v>201</v>
      </c>
      <c r="M46" s="61" t="s">
        <v>90</v>
      </c>
    </row>
    <row r="47" spans="1:13" ht="36.75" customHeight="1" x14ac:dyDescent="0.25">
      <c r="A47" s="70">
        <v>46</v>
      </c>
      <c r="B47" s="69" t="s">
        <v>338</v>
      </c>
      <c r="C47" s="59">
        <v>45494</v>
      </c>
      <c r="D47" s="60">
        <v>96702280</v>
      </c>
      <c r="E47" s="69">
        <v>2</v>
      </c>
      <c r="F47" s="88" t="s">
        <v>297</v>
      </c>
      <c r="G47" s="61" t="s">
        <v>152</v>
      </c>
      <c r="H47" s="61" t="s">
        <v>130</v>
      </c>
      <c r="I47" s="62">
        <v>179658</v>
      </c>
      <c r="J47" s="61" t="s">
        <v>128</v>
      </c>
      <c r="K47" s="61" t="s">
        <v>78</v>
      </c>
      <c r="L47" s="61" t="s">
        <v>201</v>
      </c>
      <c r="M47" s="61" t="s">
        <v>90</v>
      </c>
    </row>
    <row r="48" spans="1:13" ht="36.75" customHeight="1" x14ac:dyDescent="0.25">
      <c r="A48" s="70">
        <v>47</v>
      </c>
      <c r="B48" s="69" t="s">
        <v>338</v>
      </c>
      <c r="C48" s="59">
        <v>45483</v>
      </c>
      <c r="D48" s="60">
        <v>96702280</v>
      </c>
      <c r="E48" s="69">
        <v>2</v>
      </c>
      <c r="F48" s="88" t="s">
        <v>297</v>
      </c>
      <c r="G48" s="61" t="s">
        <v>152</v>
      </c>
      <c r="H48" s="61" t="s">
        <v>130</v>
      </c>
      <c r="I48" s="62">
        <v>359316</v>
      </c>
      <c r="J48" s="61" t="s">
        <v>128</v>
      </c>
      <c r="K48" s="61" t="s">
        <v>78</v>
      </c>
      <c r="L48" s="61" t="s">
        <v>201</v>
      </c>
      <c r="M48" s="61" t="s">
        <v>90</v>
      </c>
    </row>
    <row r="49" spans="1:13" ht="36.75" customHeight="1" x14ac:dyDescent="0.25">
      <c r="A49" s="70">
        <v>48</v>
      </c>
      <c r="B49" s="69" t="s">
        <v>338</v>
      </c>
      <c r="C49" s="59">
        <v>45503</v>
      </c>
      <c r="D49" s="60">
        <v>96702280</v>
      </c>
      <c r="E49" s="69">
        <v>2</v>
      </c>
      <c r="F49" s="88" t="s">
        <v>297</v>
      </c>
      <c r="G49" s="61" t="s">
        <v>152</v>
      </c>
      <c r="H49" s="61" t="s">
        <v>130</v>
      </c>
      <c r="I49" s="62">
        <v>274570</v>
      </c>
      <c r="J49" s="61" t="s">
        <v>128</v>
      </c>
      <c r="K49" s="61" t="s">
        <v>78</v>
      </c>
      <c r="L49" s="61" t="s">
        <v>201</v>
      </c>
      <c r="M49" s="61" t="s">
        <v>90</v>
      </c>
    </row>
    <row r="50" spans="1:13" ht="36.75" customHeight="1" x14ac:dyDescent="0.25">
      <c r="A50" s="70">
        <v>49</v>
      </c>
      <c r="B50" s="69" t="s">
        <v>338</v>
      </c>
      <c r="C50" s="59">
        <v>45546</v>
      </c>
      <c r="D50" s="60">
        <v>96702280</v>
      </c>
      <c r="E50" s="69">
        <v>2</v>
      </c>
      <c r="F50" s="88" t="s">
        <v>297</v>
      </c>
      <c r="G50" s="61" t="s">
        <v>152</v>
      </c>
      <c r="H50" s="61" t="s">
        <v>130</v>
      </c>
      <c r="I50" s="62">
        <v>119772</v>
      </c>
      <c r="J50" s="61" t="s">
        <v>128</v>
      </c>
      <c r="K50" s="61" t="s">
        <v>78</v>
      </c>
      <c r="L50" s="40" t="s">
        <v>201</v>
      </c>
      <c r="M50" s="61" t="s">
        <v>90</v>
      </c>
    </row>
    <row r="51" spans="1:13" ht="36.75" customHeight="1" x14ac:dyDescent="0.25">
      <c r="A51" s="70">
        <v>50</v>
      </c>
      <c r="B51" s="69" t="s">
        <v>338</v>
      </c>
      <c r="C51" s="59">
        <v>45565</v>
      </c>
      <c r="D51" s="60">
        <v>96702280</v>
      </c>
      <c r="E51" s="69">
        <v>2</v>
      </c>
      <c r="F51" s="88" t="s">
        <v>297</v>
      </c>
      <c r="G51" s="61" t="s">
        <v>152</v>
      </c>
      <c r="H51" s="61" t="s">
        <v>130</v>
      </c>
      <c r="I51" s="62">
        <v>140015</v>
      </c>
      <c r="J51" s="61" t="s">
        <v>128</v>
      </c>
      <c r="K51" s="61" t="s">
        <v>78</v>
      </c>
      <c r="L51" s="40" t="s">
        <v>201</v>
      </c>
      <c r="M51" s="61" t="s">
        <v>90</v>
      </c>
    </row>
    <row r="52" spans="1:13" ht="36.75" customHeight="1" x14ac:dyDescent="0.25">
      <c r="A52" s="70">
        <v>51</v>
      </c>
      <c r="B52" s="69" t="s">
        <v>337</v>
      </c>
      <c r="C52" s="59">
        <v>45480</v>
      </c>
      <c r="D52" s="60">
        <v>96702280</v>
      </c>
      <c r="E52" s="69">
        <v>2</v>
      </c>
      <c r="F52" s="61" t="s">
        <v>297</v>
      </c>
      <c r="G52" s="61" t="s">
        <v>386</v>
      </c>
      <c r="H52" s="61" t="s">
        <v>156</v>
      </c>
      <c r="I52" s="62">
        <v>219656</v>
      </c>
      <c r="J52" s="61" t="s">
        <v>128</v>
      </c>
      <c r="K52" s="61" t="s">
        <v>78</v>
      </c>
      <c r="L52" s="61" t="s">
        <v>201</v>
      </c>
      <c r="M52" s="61" t="s">
        <v>90</v>
      </c>
    </row>
    <row r="53" spans="1:13" ht="36.75" customHeight="1" x14ac:dyDescent="0.25">
      <c r="A53" s="70">
        <v>52</v>
      </c>
      <c r="B53" s="69" t="s">
        <v>337</v>
      </c>
      <c r="C53" s="59">
        <v>45501</v>
      </c>
      <c r="D53" s="60">
        <v>96702280</v>
      </c>
      <c r="E53" s="69">
        <v>2</v>
      </c>
      <c r="F53" s="61" t="s">
        <v>297</v>
      </c>
      <c r="G53" s="61" t="s">
        <v>334</v>
      </c>
      <c r="H53" s="61" t="s">
        <v>156</v>
      </c>
      <c r="I53" s="62">
        <v>137285</v>
      </c>
      <c r="J53" s="61" t="s">
        <v>128</v>
      </c>
      <c r="K53" s="61" t="s">
        <v>78</v>
      </c>
      <c r="L53" s="61" t="s">
        <v>201</v>
      </c>
      <c r="M53" s="61" t="s">
        <v>90</v>
      </c>
    </row>
    <row r="54" spans="1:13" ht="36.75" customHeight="1" x14ac:dyDescent="0.25">
      <c r="A54" s="70">
        <v>53</v>
      </c>
      <c r="B54" s="69" t="s">
        <v>337</v>
      </c>
      <c r="C54" s="59">
        <v>45529</v>
      </c>
      <c r="D54" s="60">
        <v>96702280</v>
      </c>
      <c r="E54" s="69">
        <v>2</v>
      </c>
      <c r="F54" s="61" t="s">
        <v>297</v>
      </c>
      <c r="G54" s="61" t="s">
        <v>335</v>
      </c>
      <c r="H54" s="61" t="s">
        <v>156</v>
      </c>
      <c r="I54" s="62">
        <v>179658</v>
      </c>
      <c r="J54" s="61" t="s">
        <v>128</v>
      </c>
      <c r="K54" s="61" t="s">
        <v>78</v>
      </c>
      <c r="L54" s="61" t="s">
        <v>201</v>
      </c>
      <c r="M54" s="61" t="s">
        <v>90</v>
      </c>
    </row>
    <row r="55" spans="1:13" ht="36.75" customHeight="1" x14ac:dyDescent="0.25">
      <c r="A55" s="70">
        <v>54</v>
      </c>
      <c r="B55" s="69" t="s">
        <v>337</v>
      </c>
      <c r="C55" s="59">
        <v>45522</v>
      </c>
      <c r="D55" s="60">
        <v>96702280</v>
      </c>
      <c r="E55" s="69">
        <v>2</v>
      </c>
      <c r="F55" s="89" t="s">
        <v>297</v>
      </c>
      <c r="G55" s="61" t="s">
        <v>352</v>
      </c>
      <c r="H55" s="61" t="s">
        <v>156</v>
      </c>
      <c r="I55" s="62">
        <v>280030</v>
      </c>
      <c r="J55" s="61" t="s">
        <v>128</v>
      </c>
      <c r="K55" s="61" t="s">
        <v>78</v>
      </c>
      <c r="L55" s="61" t="s">
        <v>201</v>
      </c>
      <c r="M55" s="61" t="s">
        <v>90</v>
      </c>
    </row>
    <row r="56" spans="1:13" ht="36.75" customHeight="1" x14ac:dyDescent="0.25">
      <c r="A56" s="70">
        <v>56</v>
      </c>
      <c r="B56" s="69" t="s">
        <v>336</v>
      </c>
      <c r="C56" s="59">
        <v>45504</v>
      </c>
      <c r="D56" s="60">
        <v>96702280</v>
      </c>
      <c r="E56" s="69">
        <v>2</v>
      </c>
      <c r="F56" s="88" t="s">
        <v>297</v>
      </c>
      <c r="G56" s="61" t="s">
        <v>353</v>
      </c>
      <c r="H56" s="61" t="s">
        <v>130</v>
      </c>
      <c r="I56" s="62">
        <v>109829</v>
      </c>
      <c r="J56" s="61" t="s">
        <v>128</v>
      </c>
      <c r="K56" s="61" t="s">
        <v>78</v>
      </c>
      <c r="L56" s="61" t="s">
        <v>201</v>
      </c>
      <c r="M56" s="61" t="s">
        <v>90</v>
      </c>
    </row>
    <row r="57" spans="1:13" ht="36.75" customHeight="1" x14ac:dyDescent="0.25">
      <c r="A57" s="70">
        <v>57</v>
      </c>
      <c r="B57" s="69" t="s">
        <v>336</v>
      </c>
      <c r="C57" s="59">
        <v>45504</v>
      </c>
      <c r="D57" s="60">
        <v>96702280</v>
      </c>
      <c r="E57" s="69">
        <v>2</v>
      </c>
      <c r="F57" s="61" t="s">
        <v>297</v>
      </c>
      <c r="G57" s="61" t="s">
        <v>354</v>
      </c>
      <c r="H57" s="61" t="s">
        <v>130</v>
      </c>
      <c r="I57" s="62">
        <v>137285</v>
      </c>
      <c r="J57" s="61" t="s">
        <v>128</v>
      </c>
      <c r="K57" s="61" t="s">
        <v>78</v>
      </c>
      <c r="L57" s="61" t="s">
        <v>201</v>
      </c>
      <c r="M57" s="61" t="s">
        <v>90</v>
      </c>
    </row>
    <row r="58" spans="1:13" ht="36.75" customHeight="1" x14ac:dyDescent="0.25">
      <c r="A58" s="70">
        <v>58</v>
      </c>
      <c r="B58" s="69" t="s">
        <v>336</v>
      </c>
      <c r="C58" s="59">
        <v>45547</v>
      </c>
      <c r="D58" s="60">
        <v>96702280</v>
      </c>
      <c r="E58" s="69">
        <v>2</v>
      </c>
      <c r="F58" s="88" t="s">
        <v>297</v>
      </c>
      <c r="G58" s="61" t="s">
        <v>355</v>
      </c>
      <c r="H58" s="61" t="s">
        <v>130</v>
      </c>
      <c r="I58" s="62">
        <v>280030</v>
      </c>
      <c r="J58" s="61" t="s">
        <v>128</v>
      </c>
      <c r="K58" s="61" t="s">
        <v>78</v>
      </c>
      <c r="L58" s="61" t="s">
        <v>201</v>
      </c>
      <c r="M58" s="61" t="s">
        <v>90</v>
      </c>
    </row>
    <row r="59" spans="1:13" ht="36.75" customHeight="1" x14ac:dyDescent="0.25">
      <c r="A59" s="70">
        <v>59</v>
      </c>
      <c r="B59" s="69" t="s">
        <v>336</v>
      </c>
      <c r="C59" s="59">
        <v>45547</v>
      </c>
      <c r="D59" s="60">
        <v>96702280</v>
      </c>
      <c r="E59" s="69">
        <v>2</v>
      </c>
      <c r="F59" s="88" t="s">
        <v>297</v>
      </c>
      <c r="G59" s="61" t="s">
        <v>354</v>
      </c>
      <c r="H59" s="61" t="s">
        <v>130</v>
      </c>
      <c r="I59" s="62">
        <v>179658</v>
      </c>
      <c r="J59" s="61" t="s">
        <v>128</v>
      </c>
      <c r="K59" s="61" t="s">
        <v>78</v>
      </c>
      <c r="L59" s="61" t="s">
        <v>201</v>
      </c>
      <c r="M59" s="61" t="s">
        <v>90</v>
      </c>
    </row>
    <row r="60" spans="1:13" ht="36.75" customHeight="1" x14ac:dyDescent="0.25">
      <c r="A60" s="70">
        <v>60</v>
      </c>
      <c r="B60" s="69" t="s">
        <v>341</v>
      </c>
      <c r="C60" s="59">
        <v>45490</v>
      </c>
      <c r="D60" s="60">
        <v>96702280</v>
      </c>
      <c r="E60" s="69">
        <v>2</v>
      </c>
      <c r="F60" s="88" t="s">
        <v>297</v>
      </c>
      <c r="G60" s="61" t="s">
        <v>356</v>
      </c>
      <c r="H60" s="61" t="s">
        <v>156</v>
      </c>
      <c r="I60" s="62">
        <v>183047</v>
      </c>
      <c r="J60" s="61" t="s">
        <v>128</v>
      </c>
      <c r="K60" s="61" t="s">
        <v>78</v>
      </c>
      <c r="L60" s="61" t="s">
        <v>201</v>
      </c>
      <c r="M60" s="61" t="s">
        <v>90</v>
      </c>
    </row>
    <row r="61" spans="1:13" ht="36.75" customHeight="1" x14ac:dyDescent="0.25">
      <c r="A61" s="70">
        <v>61</v>
      </c>
      <c r="B61" s="69" t="s">
        <v>341</v>
      </c>
      <c r="C61" s="59">
        <v>45502</v>
      </c>
      <c r="D61" s="60">
        <v>96702280</v>
      </c>
      <c r="E61" s="69">
        <v>2</v>
      </c>
      <c r="F61" s="61" t="s">
        <v>297</v>
      </c>
      <c r="G61" s="61" t="s">
        <v>339</v>
      </c>
      <c r="H61" s="61" t="s">
        <v>156</v>
      </c>
      <c r="I61" s="62">
        <v>183047</v>
      </c>
      <c r="J61" s="61" t="s">
        <v>128</v>
      </c>
      <c r="K61" s="61" t="s">
        <v>78</v>
      </c>
      <c r="L61" s="61" t="s">
        <v>201</v>
      </c>
      <c r="M61" s="61" t="s">
        <v>90</v>
      </c>
    </row>
    <row r="62" spans="1:13" ht="36.75" customHeight="1" x14ac:dyDescent="0.25">
      <c r="A62" s="70">
        <v>62</v>
      </c>
      <c r="B62" s="69" t="s">
        <v>341</v>
      </c>
      <c r="C62" s="59">
        <v>45504</v>
      </c>
      <c r="D62" s="60">
        <v>96702280</v>
      </c>
      <c r="E62" s="69">
        <v>2</v>
      </c>
      <c r="F62" s="61" t="s">
        <v>297</v>
      </c>
      <c r="G62" s="61" t="s">
        <v>357</v>
      </c>
      <c r="H62" s="61" t="s">
        <v>156</v>
      </c>
      <c r="I62" s="62">
        <v>179658</v>
      </c>
      <c r="J62" s="61" t="s">
        <v>128</v>
      </c>
      <c r="K62" s="61" t="s">
        <v>78</v>
      </c>
      <c r="L62" s="61" t="s">
        <v>201</v>
      </c>
      <c r="M62" s="61" t="s">
        <v>90</v>
      </c>
    </row>
    <row r="63" spans="1:13" ht="36.75" customHeight="1" x14ac:dyDescent="0.25">
      <c r="A63" s="70">
        <v>63</v>
      </c>
      <c r="B63" s="69" t="s">
        <v>341</v>
      </c>
      <c r="C63" s="59">
        <v>45504</v>
      </c>
      <c r="D63" s="60">
        <v>96702280</v>
      </c>
      <c r="E63" s="69">
        <v>2</v>
      </c>
      <c r="F63" s="61" t="s">
        <v>297</v>
      </c>
      <c r="G63" s="61" t="s">
        <v>340</v>
      </c>
      <c r="H63" s="61" t="s">
        <v>156</v>
      </c>
      <c r="I63" s="62">
        <v>137285</v>
      </c>
      <c r="J63" s="61" t="s">
        <v>128</v>
      </c>
      <c r="K63" s="61" t="s">
        <v>78</v>
      </c>
      <c r="L63" s="61" t="s">
        <v>201</v>
      </c>
      <c r="M63" s="61" t="s">
        <v>90</v>
      </c>
    </row>
    <row r="64" spans="1:13" ht="36.75" customHeight="1" x14ac:dyDescent="0.25">
      <c r="A64" s="70">
        <v>64</v>
      </c>
      <c r="B64" s="69" t="s">
        <v>341</v>
      </c>
      <c r="C64" s="59">
        <v>45533</v>
      </c>
      <c r="D64" s="60">
        <v>90193000</v>
      </c>
      <c r="E64" s="69">
        <v>7</v>
      </c>
      <c r="F64" s="61" t="s">
        <v>151</v>
      </c>
      <c r="G64" s="61" t="s">
        <v>377</v>
      </c>
      <c r="H64" s="61" t="s">
        <v>156</v>
      </c>
      <c r="I64" s="62">
        <v>359316</v>
      </c>
      <c r="J64" s="61" t="s">
        <v>128</v>
      </c>
      <c r="K64" s="61" t="s">
        <v>78</v>
      </c>
      <c r="L64" s="61" t="s">
        <v>201</v>
      </c>
      <c r="M64" s="61" t="s">
        <v>90</v>
      </c>
    </row>
    <row r="65" spans="1:13" ht="36.75" customHeight="1" x14ac:dyDescent="0.25">
      <c r="A65" s="70">
        <v>65</v>
      </c>
      <c r="B65" s="69" t="s">
        <v>341</v>
      </c>
      <c r="C65" s="59">
        <v>45565</v>
      </c>
      <c r="D65" s="60">
        <v>90193000</v>
      </c>
      <c r="E65" s="69">
        <v>7</v>
      </c>
      <c r="F65" s="61" t="s">
        <v>151</v>
      </c>
      <c r="G65" s="61" t="s">
        <v>345</v>
      </c>
      <c r="H65" s="61" t="s">
        <v>156</v>
      </c>
      <c r="I65" s="62">
        <v>549141</v>
      </c>
      <c r="J65" s="61" t="s">
        <v>128</v>
      </c>
      <c r="K65" s="61" t="s">
        <v>78</v>
      </c>
      <c r="L65" s="61" t="s">
        <v>114</v>
      </c>
      <c r="M65" s="61" t="s">
        <v>370</v>
      </c>
    </row>
    <row r="66" spans="1:13" ht="36.75" customHeight="1" x14ac:dyDescent="0.25">
      <c r="A66" s="70">
        <v>66</v>
      </c>
      <c r="B66" s="71" t="s">
        <v>159</v>
      </c>
      <c r="C66" s="59">
        <v>45503</v>
      </c>
      <c r="D66" s="60">
        <v>76981620</v>
      </c>
      <c r="E66" s="69">
        <v>0</v>
      </c>
      <c r="F66" s="61" t="s">
        <v>384</v>
      </c>
      <c r="G66" s="61" t="s">
        <v>360</v>
      </c>
      <c r="H66" s="61" t="s">
        <v>314</v>
      </c>
      <c r="I66" s="62">
        <v>309400</v>
      </c>
      <c r="J66" s="61" t="s">
        <v>128</v>
      </c>
      <c r="K66" s="61" t="s">
        <v>314</v>
      </c>
      <c r="L66" s="61" t="s">
        <v>361</v>
      </c>
      <c r="M66" s="61" t="s">
        <v>370</v>
      </c>
    </row>
    <row r="67" spans="1:13" ht="36.75" customHeight="1" x14ac:dyDescent="0.25">
      <c r="A67" s="70">
        <v>67</v>
      </c>
      <c r="B67" s="71" t="s">
        <v>159</v>
      </c>
      <c r="C67" s="59">
        <v>45471</v>
      </c>
      <c r="D67" s="60">
        <v>96702280</v>
      </c>
      <c r="E67" s="69">
        <v>2</v>
      </c>
      <c r="F67" s="61" t="s">
        <v>297</v>
      </c>
      <c r="G67" s="61" t="s">
        <v>362</v>
      </c>
      <c r="H67" s="61" t="s">
        <v>156</v>
      </c>
      <c r="I67" s="62">
        <v>359316</v>
      </c>
      <c r="J67" s="61" t="s">
        <v>128</v>
      </c>
      <c r="K67" s="61" t="s">
        <v>78</v>
      </c>
      <c r="L67" s="61" t="s">
        <v>114</v>
      </c>
      <c r="M67" s="61" t="s">
        <v>370</v>
      </c>
    </row>
    <row r="68" spans="1:13" ht="36.75" customHeight="1" x14ac:dyDescent="0.25">
      <c r="A68" s="70">
        <v>68</v>
      </c>
      <c r="B68" s="71" t="s">
        <v>159</v>
      </c>
      <c r="C68" s="59">
        <v>45499</v>
      </c>
      <c r="D68" s="60">
        <v>60501000</v>
      </c>
      <c r="E68" s="69">
        <v>8</v>
      </c>
      <c r="F68" s="61" t="s">
        <v>385</v>
      </c>
      <c r="G68" s="61" t="s">
        <v>363</v>
      </c>
      <c r="H68" s="61" t="s">
        <v>273</v>
      </c>
      <c r="I68" s="62">
        <v>120063</v>
      </c>
      <c r="J68" s="61" t="s">
        <v>128</v>
      </c>
      <c r="K68" s="61" t="s">
        <v>78</v>
      </c>
      <c r="L68" s="61" t="s">
        <v>201</v>
      </c>
      <c r="M68" s="61" t="s">
        <v>90</v>
      </c>
    </row>
    <row r="69" spans="1:13" ht="36.75" customHeight="1" x14ac:dyDescent="0.25">
      <c r="A69" s="70">
        <v>69</v>
      </c>
      <c r="B69" s="71" t="s">
        <v>159</v>
      </c>
      <c r="C69" s="59">
        <v>45544</v>
      </c>
      <c r="D69" s="60">
        <v>60501000</v>
      </c>
      <c r="E69" s="69">
        <v>8</v>
      </c>
      <c r="F69" s="61" t="s">
        <v>385</v>
      </c>
      <c r="G69" s="61" t="s">
        <v>364</v>
      </c>
      <c r="H69" s="61" t="s">
        <v>273</v>
      </c>
      <c r="I69" s="62">
        <v>85045</v>
      </c>
      <c r="J69" s="61" t="s">
        <v>128</v>
      </c>
      <c r="K69" s="61" t="s">
        <v>78</v>
      </c>
      <c r="L69" s="61" t="s">
        <v>201</v>
      </c>
      <c r="M69" s="61" t="s">
        <v>90</v>
      </c>
    </row>
    <row r="70" spans="1:13" ht="36.75" customHeight="1" x14ac:dyDescent="0.25">
      <c r="A70" s="70">
        <v>70</v>
      </c>
      <c r="B70" s="71" t="s">
        <v>159</v>
      </c>
      <c r="C70" s="59">
        <v>45482</v>
      </c>
      <c r="D70" s="60">
        <v>96702280</v>
      </c>
      <c r="E70" s="69">
        <v>2</v>
      </c>
      <c r="F70" s="61" t="s">
        <v>297</v>
      </c>
      <c r="G70" s="61" t="s">
        <v>378</v>
      </c>
      <c r="H70" s="61" t="s">
        <v>156</v>
      </c>
      <c r="I70" s="62">
        <v>219656</v>
      </c>
      <c r="J70" s="61" t="s">
        <v>128</v>
      </c>
      <c r="K70" s="61" t="s">
        <v>78</v>
      </c>
      <c r="L70" s="61" t="s">
        <v>201</v>
      </c>
      <c r="M70" s="61" t="s">
        <v>90</v>
      </c>
    </row>
    <row r="71" spans="1:13" ht="36.75" customHeight="1" x14ac:dyDescent="0.25">
      <c r="A71" s="70">
        <v>71</v>
      </c>
      <c r="B71" s="71" t="s">
        <v>159</v>
      </c>
      <c r="C71" s="59">
        <v>45490</v>
      </c>
      <c r="D71" s="60">
        <v>96702280</v>
      </c>
      <c r="E71" s="69">
        <v>2</v>
      </c>
      <c r="F71" s="61" t="s">
        <v>297</v>
      </c>
      <c r="G71" s="61" t="s">
        <v>366</v>
      </c>
      <c r="H71" s="51" t="s">
        <v>365</v>
      </c>
      <c r="I71" s="62">
        <v>7972443</v>
      </c>
      <c r="J71" s="61" t="s">
        <v>128</v>
      </c>
      <c r="K71" s="61" t="s">
        <v>78</v>
      </c>
      <c r="L71" s="61" t="s">
        <v>201</v>
      </c>
      <c r="M71" s="61" t="s">
        <v>90</v>
      </c>
    </row>
    <row r="72" spans="1:13" ht="36.75" customHeight="1" x14ac:dyDescent="0.25">
      <c r="A72" s="70">
        <v>72</v>
      </c>
      <c r="B72" s="71" t="s">
        <v>159</v>
      </c>
      <c r="C72" s="59">
        <v>45502</v>
      </c>
      <c r="D72" s="60">
        <v>96702280</v>
      </c>
      <c r="E72" s="92">
        <v>2</v>
      </c>
      <c r="F72" s="61" t="s">
        <v>297</v>
      </c>
      <c r="G72" s="90" t="s">
        <v>367</v>
      </c>
      <c r="H72" s="61" t="s">
        <v>156</v>
      </c>
      <c r="I72" s="62">
        <v>534891</v>
      </c>
      <c r="J72" s="61" t="s">
        <v>128</v>
      </c>
      <c r="K72" s="61" t="s">
        <v>78</v>
      </c>
      <c r="L72" s="61" t="s">
        <v>114</v>
      </c>
      <c r="M72" s="61" t="s">
        <v>370</v>
      </c>
    </row>
    <row r="73" spans="1:13" ht="36.75" customHeight="1" x14ac:dyDescent="0.25">
      <c r="A73" s="70">
        <v>73</v>
      </c>
      <c r="B73" s="71" t="s">
        <v>159</v>
      </c>
      <c r="C73" s="59">
        <v>45502</v>
      </c>
      <c r="D73" s="60">
        <v>96702280</v>
      </c>
      <c r="E73" s="92">
        <v>2</v>
      </c>
      <c r="F73" s="61" t="s">
        <v>297</v>
      </c>
      <c r="G73" s="61" t="s">
        <v>368</v>
      </c>
      <c r="H73" s="61" t="s">
        <v>156</v>
      </c>
      <c r="I73" s="62">
        <v>137286</v>
      </c>
      <c r="J73" s="61" t="s">
        <v>128</v>
      </c>
      <c r="K73" s="61" t="s">
        <v>78</v>
      </c>
      <c r="L73" s="61" t="s">
        <v>201</v>
      </c>
      <c r="M73" s="61" t="s">
        <v>90</v>
      </c>
    </row>
    <row r="74" spans="1:13" ht="36.75" customHeight="1" x14ac:dyDescent="0.25">
      <c r="A74" s="70">
        <v>74</v>
      </c>
      <c r="B74" s="71" t="s">
        <v>159</v>
      </c>
      <c r="C74" s="59">
        <v>45503</v>
      </c>
      <c r="D74" s="75">
        <v>96702280</v>
      </c>
      <c r="E74" s="92">
        <v>2</v>
      </c>
      <c r="F74" s="61" t="s">
        <v>297</v>
      </c>
      <c r="G74" s="67" t="s">
        <v>369</v>
      </c>
      <c r="H74" s="61" t="s">
        <v>156</v>
      </c>
      <c r="I74" s="62">
        <v>3985322</v>
      </c>
      <c r="J74" s="61" t="s">
        <v>128</v>
      </c>
      <c r="K74" s="61" t="s">
        <v>78</v>
      </c>
      <c r="L74" s="61" t="s">
        <v>201</v>
      </c>
      <c r="M74" s="61" t="s">
        <v>90</v>
      </c>
    </row>
    <row r="75" spans="1:13" ht="36.75" customHeight="1" x14ac:dyDescent="0.25">
      <c r="A75" s="70">
        <v>75</v>
      </c>
      <c r="B75" s="71" t="s">
        <v>159</v>
      </c>
      <c r="C75" s="59">
        <v>45509</v>
      </c>
      <c r="D75" s="60">
        <v>96702280</v>
      </c>
      <c r="E75" s="69">
        <v>2</v>
      </c>
      <c r="F75" s="88" t="s">
        <v>297</v>
      </c>
      <c r="G75" s="61" t="s">
        <v>371</v>
      </c>
      <c r="H75" s="61" t="s">
        <v>156</v>
      </c>
      <c r="I75" s="62">
        <v>359316</v>
      </c>
      <c r="J75" s="61" t="s">
        <v>128</v>
      </c>
      <c r="K75" s="61" t="s">
        <v>78</v>
      </c>
      <c r="L75" s="61" t="s">
        <v>114</v>
      </c>
      <c r="M75" s="61" t="s">
        <v>370</v>
      </c>
    </row>
    <row r="76" spans="1:13" ht="36.75" customHeight="1" x14ac:dyDescent="0.25">
      <c r="A76" s="70">
        <v>76</v>
      </c>
      <c r="B76" s="71" t="s">
        <v>159</v>
      </c>
      <c r="C76" s="59">
        <v>45516</v>
      </c>
      <c r="D76" s="60">
        <v>96702280</v>
      </c>
      <c r="E76" s="69">
        <v>2</v>
      </c>
      <c r="F76" s="61" t="s">
        <v>297</v>
      </c>
      <c r="G76" s="61" t="s">
        <v>372</v>
      </c>
      <c r="H76" s="61" t="s">
        <v>156</v>
      </c>
      <c r="I76" s="62">
        <v>534891</v>
      </c>
      <c r="J76" s="61" t="s">
        <v>128</v>
      </c>
      <c r="K76" s="61" t="s">
        <v>78</v>
      </c>
      <c r="L76" s="61" t="s">
        <v>114</v>
      </c>
      <c r="M76" s="61" t="s">
        <v>370</v>
      </c>
    </row>
    <row r="77" spans="1:13" ht="36.75" customHeight="1" x14ac:dyDescent="0.25">
      <c r="A77" s="70">
        <v>77</v>
      </c>
      <c r="B77" s="71" t="s">
        <v>159</v>
      </c>
      <c r="C77" s="59">
        <v>45523</v>
      </c>
      <c r="D77" s="60">
        <v>96702280</v>
      </c>
      <c r="E77" s="69">
        <v>2</v>
      </c>
      <c r="F77" s="61" t="s">
        <v>297</v>
      </c>
      <c r="G77" s="61" t="s">
        <v>373</v>
      </c>
      <c r="H77" s="61" t="s">
        <v>156</v>
      </c>
      <c r="I77" s="62">
        <v>534891</v>
      </c>
      <c r="J77" s="61" t="s">
        <v>128</v>
      </c>
      <c r="K77" s="61" t="s">
        <v>78</v>
      </c>
      <c r="L77" s="61" t="s">
        <v>114</v>
      </c>
      <c r="M77" s="61" t="s">
        <v>370</v>
      </c>
    </row>
    <row r="78" spans="1:13" ht="36.75" customHeight="1" x14ac:dyDescent="0.25">
      <c r="A78" s="70">
        <v>78</v>
      </c>
      <c r="B78" s="71" t="s">
        <v>159</v>
      </c>
      <c r="C78" s="59">
        <v>45530</v>
      </c>
      <c r="D78" s="60">
        <v>96702280</v>
      </c>
      <c r="E78" s="69">
        <v>2</v>
      </c>
      <c r="F78" s="89" t="s">
        <v>297</v>
      </c>
      <c r="G78" s="61" t="s">
        <v>374</v>
      </c>
      <c r="H78" s="51" t="s">
        <v>375</v>
      </c>
      <c r="I78" s="62">
        <v>14647128</v>
      </c>
      <c r="J78" s="61" t="s">
        <v>128</v>
      </c>
      <c r="K78" s="61" t="s">
        <v>78</v>
      </c>
      <c r="L78" s="61" t="s">
        <v>201</v>
      </c>
      <c r="M78" s="61" t="s">
        <v>90</v>
      </c>
    </row>
    <row r="79" spans="1:13" ht="36.75" customHeight="1" x14ac:dyDescent="0.25">
      <c r="A79" s="70">
        <v>79</v>
      </c>
      <c r="B79" s="71" t="s">
        <v>159</v>
      </c>
      <c r="C79" s="59">
        <v>45538</v>
      </c>
      <c r="D79" s="60">
        <v>96702280</v>
      </c>
      <c r="E79" s="92">
        <v>2</v>
      </c>
      <c r="F79" s="61" t="s">
        <v>297</v>
      </c>
      <c r="G79" s="90" t="s">
        <v>376</v>
      </c>
      <c r="H79" s="61" t="s">
        <v>305</v>
      </c>
      <c r="I79" s="62">
        <v>359316</v>
      </c>
      <c r="J79" s="61" t="s">
        <v>128</v>
      </c>
      <c r="K79" s="61" t="s">
        <v>78</v>
      </c>
      <c r="L79" s="61" t="s">
        <v>114</v>
      </c>
      <c r="M79" s="61" t="s">
        <v>370</v>
      </c>
    </row>
    <row r="80" spans="1:13" ht="36.75" customHeight="1" x14ac:dyDescent="0.25">
      <c r="A80" s="70">
        <v>80</v>
      </c>
      <c r="B80" s="71" t="s">
        <v>159</v>
      </c>
      <c r="C80" s="59">
        <v>45545</v>
      </c>
      <c r="D80" s="60">
        <v>96702280</v>
      </c>
      <c r="E80" s="69">
        <v>2</v>
      </c>
      <c r="F80" s="65" t="s">
        <v>297</v>
      </c>
      <c r="G80" s="61" t="s">
        <v>379</v>
      </c>
      <c r="H80" s="61" t="s">
        <v>305</v>
      </c>
      <c r="I80" s="62">
        <v>239544</v>
      </c>
      <c r="J80" s="61" t="s">
        <v>128</v>
      </c>
      <c r="K80" s="61" t="s">
        <v>78</v>
      </c>
      <c r="L80" s="61" t="s">
        <v>201</v>
      </c>
      <c r="M80" s="61" t="s">
        <v>90</v>
      </c>
    </row>
    <row r="81" spans="1:13" ht="36.75" customHeight="1" x14ac:dyDescent="0.25">
      <c r="A81" s="70">
        <v>81</v>
      </c>
      <c r="B81" s="71" t="s">
        <v>159</v>
      </c>
      <c r="C81" s="59">
        <v>45526</v>
      </c>
      <c r="D81" s="60">
        <v>14530315</v>
      </c>
      <c r="E81" s="69" t="s">
        <v>311</v>
      </c>
      <c r="F81" s="65" t="s">
        <v>383</v>
      </c>
      <c r="G81" s="61" t="s">
        <v>381</v>
      </c>
      <c r="H81" s="61" t="s">
        <v>314</v>
      </c>
      <c r="I81" s="62">
        <v>40500</v>
      </c>
      <c r="J81" s="61" t="s">
        <v>128</v>
      </c>
      <c r="K81" s="61" t="s">
        <v>314</v>
      </c>
      <c r="L81" s="61" t="s">
        <v>380</v>
      </c>
      <c r="M81" s="61" t="s">
        <v>197</v>
      </c>
    </row>
    <row r="82" spans="1:13" ht="36.75" customHeight="1" x14ac:dyDescent="0.25">
      <c r="A82" s="70">
        <v>82</v>
      </c>
      <c r="B82" s="71" t="s">
        <v>159</v>
      </c>
      <c r="C82" s="59">
        <v>45565</v>
      </c>
      <c r="D82" s="60">
        <v>14530315</v>
      </c>
      <c r="E82" s="69" t="s">
        <v>311</v>
      </c>
      <c r="F82" s="65" t="s">
        <v>383</v>
      </c>
      <c r="G82" s="61" t="s">
        <v>381</v>
      </c>
      <c r="H82" s="61" t="s">
        <v>314</v>
      </c>
      <c r="I82" s="62">
        <v>103000</v>
      </c>
      <c r="J82" s="61" t="s">
        <v>128</v>
      </c>
      <c r="K82" s="61" t="s">
        <v>314</v>
      </c>
      <c r="L82" s="61" t="s">
        <v>380</v>
      </c>
      <c r="M82" s="61" t="s">
        <v>197</v>
      </c>
    </row>
    <row r="83" spans="1:13" ht="36.75" customHeight="1" x14ac:dyDescent="0.25">
      <c r="A83" s="46"/>
      <c r="H83" s="91"/>
      <c r="I83" s="66">
        <f>SUM(I2:I82)</f>
        <v>47213335</v>
      </c>
    </row>
    <row r="84" spans="1:13" ht="36.75" customHeight="1" x14ac:dyDescent="0.25">
      <c r="A84" s="53" t="s">
        <v>72</v>
      </c>
      <c r="B84" s="94" t="s">
        <v>393</v>
      </c>
      <c r="C84" s="95"/>
      <c r="D84" s="95"/>
      <c r="E84" s="95"/>
      <c r="F84" s="96"/>
      <c r="I84" s="63"/>
      <c r="J84" s="64"/>
    </row>
    <row r="85" spans="1:13" ht="36.75" customHeight="1" x14ac:dyDescent="0.25">
      <c r="I85" s="39">
        <f>I83-'Resumen por Región'!E25</f>
        <v>0</v>
      </c>
    </row>
    <row r="86" spans="1:13" ht="36.75" customHeight="1" x14ac:dyDescent="0.25">
      <c r="I86" s="39"/>
    </row>
    <row r="87" spans="1:13" ht="36.75" customHeight="1" x14ac:dyDescent="0.25">
      <c r="I87" s="39"/>
    </row>
    <row r="90" spans="1:13" ht="36.75" customHeight="1" x14ac:dyDescent="0.25">
      <c r="D90"/>
    </row>
    <row r="91" spans="1:13" ht="36.75" customHeight="1" x14ac:dyDescent="0.25">
      <c r="D91"/>
    </row>
    <row r="92" spans="1:13" ht="36.75" customHeight="1" x14ac:dyDescent="0.25">
      <c r="D92"/>
    </row>
    <row r="93" spans="1:13" ht="36.75" customHeight="1" x14ac:dyDescent="0.25">
      <c r="D93"/>
    </row>
    <row r="94" spans="1:13" ht="36.75" customHeight="1" x14ac:dyDescent="0.25">
      <c r="D94"/>
    </row>
    <row r="95" spans="1:13" ht="36.75" customHeight="1" x14ac:dyDescent="0.25">
      <c r="D95"/>
    </row>
    <row r="96" spans="1:13" ht="36.75" customHeight="1" x14ac:dyDescent="0.25">
      <c r="D96"/>
    </row>
    <row r="97" spans="1:4" ht="36.75" customHeight="1" x14ac:dyDescent="0.25">
      <c r="D97"/>
    </row>
    <row r="98" spans="1:4" ht="36.75" customHeight="1" x14ac:dyDescent="0.25">
      <c r="D98"/>
    </row>
    <row r="99" spans="1:4" ht="36.75" customHeight="1" x14ac:dyDescent="0.25">
      <c r="A99"/>
      <c r="D99"/>
    </row>
    <row r="100" spans="1:4" ht="36.75" customHeight="1" x14ac:dyDescent="0.25">
      <c r="A100"/>
      <c r="D100"/>
    </row>
    <row r="101" spans="1:4" ht="36.75" customHeight="1" x14ac:dyDescent="0.25">
      <c r="A101"/>
      <c r="D101"/>
    </row>
    <row r="102" spans="1:4" ht="36.75" customHeight="1" x14ac:dyDescent="0.25">
      <c r="A102"/>
      <c r="D102"/>
    </row>
    <row r="103" spans="1:4" ht="36.75" customHeight="1" x14ac:dyDescent="0.25">
      <c r="A103"/>
      <c r="D103"/>
    </row>
    <row r="104" spans="1:4" ht="36.75" customHeight="1" x14ac:dyDescent="0.25">
      <c r="A104"/>
      <c r="D104"/>
    </row>
    <row r="105" spans="1:4" ht="36.75" customHeight="1" x14ac:dyDescent="0.25">
      <c r="A105"/>
      <c r="D105"/>
    </row>
    <row r="106" spans="1:4" ht="36.75" customHeight="1" x14ac:dyDescent="0.25">
      <c r="A106"/>
      <c r="D106"/>
    </row>
    <row r="107" spans="1:4" ht="36.75" customHeight="1" x14ac:dyDescent="0.25">
      <c r="A107"/>
      <c r="D107"/>
    </row>
    <row r="108" spans="1:4" ht="36.75" customHeight="1" x14ac:dyDescent="0.25">
      <c r="A108"/>
      <c r="D108"/>
    </row>
    <row r="109" spans="1:4" ht="36.75" customHeight="1" x14ac:dyDescent="0.25">
      <c r="A109"/>
      <c r="D109"/>
    </row>
    <row r="110" spans="1:4" ht="36.75" customHeight="1" x14ac:dyDescent="0.25">
      <c r="A110"/>
      <c r="D110"/>
    </row>
    <row r="111" spans="1:4" ht="36.75" customHeight="1" x14ac:dyDescent="0.25">
      <c r="A111"/>
      <c r="D111"/>
    </row>
    <row r="112" spans="1:4" ht="36.75" customHeight="1" x14ac:dyDescent="0.25">
      <c r="A112"/>
      <c r="D112"/>
    </row>
    <row r="113" spans="1:4" ht="36.75" customHeight="1" x14ac:dyDescent="0.25">
      <c r="A113"/>
      <c r="D113"/>
    </row>
    <row r="114" spans="1:4" ht="36.75" customHeight="1" x14ac:dyDescent="0.25">
      <c r="A114"/>
      <c r="D114"/>
    </row>
    <row r="115" spans="1:4" ht="36.75" customHeight="1" x14ac:dyDescent="0.25">
      <c r="A115"/>
      <c r="D115"/>
    </row>
    <row r="116" spans="1:4" ht="36.75" customHeight="1" x14ac:dyDescent="0.25">
      <c r="A116"/>
      <c r="D116"/>
    </row>
    <row r="117" spans="1:4" ht="36.75" customHeight="1" x14ac:dyDescent="0.25">
      <c r="A117"/>
      <c r="D117"/>
    </row>
    <row r="118" spans="1:4" ht="36.75" customHeight="1" x14ac:dyDescent="0.25">
      <c r="A118"/>
      <c r="D118"/>
    </row>
    <row r="119" spans="1:4" ht="36.75" customHeight="1" x14ac:dyDescent="0.25">
      <c r="A119"/>
      <c r="D119"/>
    </row>
    <row r="120" spans="1:4" ht="36.75" customHeight="1" x14ac:dyDescent="0.25">
      <c r="A120"/>
      <c r="D120"/>
    </row>
    <row r="121" spans="1:4" ht="36.75" customHeight="1" x14ac:dyDescent="0.25">
      <c r="A121"/>
      <c r="D121"/>
    </row>
    <row r="122" spans="1:4" ht="36.75" customHeight="1" x14ac:dyDescent="0.25">
      <c r="A122"/>
      <c r="D122"/>
    </row>
    <row r="123" spans="1:4" ht="36.75" customHeight="1" x14ac:dyDescent="0.25">
      <c r="A123"/>
      <c r="D123"/>
    </row>
    <row r="124" spans="1:4" ht="36.75" customHeight="1" x14ac:dyDescent="0.25">
      <c r="A124"/>
      <c r="D124"/>
    </row>
    <row r="125" spans="1:4" ht="36.75" customHeight="1" x14ac:dyDescent="0.25">
      <c r="A125"/>
      <c r="D125"/>
    </row>
    <row r="126" spans="1:4" ht="36.75" customHeight="1" x14ac:dyDescent="0.25">
      <c r="A126"/>
      <c r="D126"/>
    </row>
    <row r="127" spans="1:4" ht="36.75" customHeight="1" x14ac:dyDescent="0.25">
      <c r="A127"/>
      <c r="D127"/>
    </row>
    <row r="128" spans="1:4" ht="36.75" customHeight="1" x14ac:dyDescent="0.25">
      <c r="A128"/>
      <c r="D128"/>
    </row>
    <row r="129" spans="1:4" ht="36.75" customHeight="1" x14ac:dyDescent="0.25">
      <c r="A129"/>
      <c r="D129"/>
    </row>
    <row r="130" spans="1:4" ht="36.75" customHeight="1" x14ac:dyDescent="0.25">
      <c r="A130"/>
      <c r="D130"/>
    </row>
    <row r="131" spans="1:4" ht="36.75" customHeight="1" x14ac:dyDescent="0.25">
      <c r="A131"/>
      <c r="D131"/>
    </row>
    <row r="132" spans="1:4" ht="36.75" customHeight="1" x14ac:dyDescent="0.25">
      <c r="A132"/>
      <c r="D132"/>
    </row>
    <row r="133" spans="1:4" ht="36.75" customHeight="1" x14ac:dyDescent="0.25">
      <c r="A133"/>
      <c r="D133"/>
    </row>
    <row r="134" spans="1:4" ht="36.75" customHeight="1" x14ac:dyDescent="0.25">
      <c r="A134"/>
      <c r="D134"/>
    </row>
    <row r="135" spans="1:4" ht="36.75" customHeight="1" x14ac:dyDescent="0.25">
      <c r="A135"/>
      <c r="D135"/>
    </row>
    <row r="136" spans="1:4" ht="36.75" customHeight="1" x14ac:dyDescent="0.25">
      <c r="A136"/>
      <c r="D136"/>
    </row>
    <row r="137" spans="1:4" ht="36.75" customHeight="1" x14ac:dyDescent="0.25">
      <c r="A137"/>
      <c r="D137"/>
    </row>
    <row r="138" spans="1:4" ht="36.75" customHeight="1" x14ac:dyDescent="0.25">
      <c r="A138"/>
      <c r="D138"/>
    </row>
    <row r="139" spans="1:4" ht="36.75" customHeight="1" x14ac:dyDescent="0.25">
      <c r="A139"/>
      <c r="D139"/>
    </row>
    <row r="140" spans="1:4" ht="36.75" customHeight="1" x14ac:dyDescent="0.25">
      <c r="A140"/>
      <c r="D140"/>
    </row>
    <row r="141" spans="1:4" ht="36.75" customHeight="1" x14ac:dyDescent="0.25">
      <c r="A141"/>
      <c r="D141"/>
    </row>
    <row r="142" spans="1:4" ht="36.75" customHeight="1" x14ac:dyDescent="0.25">
      <c r="A142"/>
      <c r="D142"/>
    </row>
    <row r="143" spans="1:4" ht="36.75" customHeight="1" x14ac:dyDescent="0.25">
      <c r="A143"/>
      <c r="D143"/>
    </row>
    <row r="144" spans="1:4" ht="36.75" customHeight="1" x14ac:dyDescent="0.25">
      <c r="A144"/>
      <c r="D144"/>
    </row>
    <row r="145" spans="1:4" ht="36.75" customHeight="1" x14ac:dyDescent="0.25">
      <c r="A145"/>
      <c r="D145"/>
    </row>
    <row r="146" spans="1:4" ht="36.75" customHeight="1" x14ac:dyDescent="0.25">
      <c r="A146"/>
      <c r="D146"/>
    </row>
    <row r="147" spans="1:4" ht="36.75" customHeight="1" x14ac:dyDescent="0.25">
      <c r="A147"/>
      <c r="D147"/>
    </row>
    <row r="148" spans="1:4" ht="36.75" customHeight="1" x14ac:dyDescent="0.25">
      <c r="A148"/>
      <c r="D148"/>
    </row>
    <row r="149" spans="1:4" ht="36.75" customHeight="1" x14ac:dyDescent="0.25">
      <c r="A149"/>
      <c r="D149"/>
    </row>
  </sheetData>
  <mergeCells count="1">
    <mergeCell ref="B84:F8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C7E25-F1D6-49A3-91B5-52F00B9B82C4}">
  <dimension ref="A1:M152"/>
  <sheetViews>
    <sheetView workbookViewId="0">
      <pane xSplit="2" ySplit="1" topLeftCell="G2" activePane="bottomRight" state="frozen"/>
      <selection pane="topRight" activeCell="C1" sqref="C1"/>
      <selection pane="bottomLeft" activeCell="A2" sqref="A2"/>
      <selection pane="bottomRight" sqref="A1:XFD1"/>
    </sheetView>
  </sheetViews>
  <sheetFormatPr baseColWidth="10" defaultRowHeight="15" x14ac:dyDescent="0.25"/>
  <cols>
    <col min="1" max="1" width="6.7109375" style="1" bestFit="1" customWidth="1"/>
    <col min="2" max="2" width="49.42578125" style="1" bestFit="1" customWidth="1"/>
    <col min="3" max="3" width="13" customWidth="1"/>
    <col min="4" max="4" width="12.28515625" style="63" customWidth="1"/>
    <col min="5" max="5" width="3.5703125" style="64" bestFit="1" customWidth="1"/>
    <col min="6" max="6" width="37.5703125" style="45" customWidth="1"/>
    <col min="7" max="7" width="49.85546875" customWidth="1"/>
    <col min="8" max="8" width="23.140625" style="45" customWidth="1"/>
    <col min="9" max="9" width="10.7109375" bestFit="1" customWidth="1"/>
    <col min="10" max="10" width="28.7109375" style="45" bestFit="1" customWidth="1"/>
    <col min="11" max="11" width="19.140625" style="45" customWidth="1"/>
    <col min="12" max="12" width="27.28515625" style="45" customWidth="1"/>
    <col min="13" max="13" width="30.7109375" style="45" customWidth="1"/>
    <col min="14" max="14" width="48.42578125" bestFit="1" customWidth="1"/>
  </cols>
  <sheetData>
    <row r="1" spans="1:13" s="2" customFormat="1" ht="30" x14ac:dyDescent="0.25">
      <c r="A1" s="79" t="s">
        <v>41</v>
      </c>
      <c r="B1" s="79" t="s">
        <v>0</v>
      </c>
      <c r="C1" s="79" t="s">
        <v>71</v>
      </c>
      <c r="D1" s="81" t="s">
        <v>2</v>
      </c>
      <c r="E1" s="79" t="s">
        <v>1</v>
      </c>
      <c r="F1" s="82" t="s">
        <v>66</v>
      </c>
      <c r="G1" s="79" t="s">
        <v>4</v>
      </c>
      <c r="H1" s="82" t="s">
        <v>8</v>
      </c>
      <c r="I1" s="79" t="s">
        <v>3</v>
      </c>
      <c r="J1" s="82" t="s">
        <v>67</v>
      </c>
      <c r="K1" s="82" t="s">
        <v>68</v>
      </c>
      <c r="L1" s="82" t="s">
        <v>69</v>
      </c>
      <c r="M1" s="82" t="s">
        <v>70</v>
      </c>
    </row>
    <row r="2" spans="1:13" ht="45" x14ac:dyDescent="0.25">
      <c r="A2" s="70">
        <v>1</v>
      </c>
      <c r="B2" s="69" t="s">
        <v>75</v>
      </c>
      <c r="C2" s="59">
        <v>45403</v>
      </c>
      <c r="D2" s="60">
        <v>84295700</v>
      </c>
      <c r="E2" s="61">
        <v>1</v>
      </c>
      <c r="F2" s="72" t="s">
        <v>300</v>
      </c>
      <c r="G2" s="51" t="s">
        <v>233</v>
      </c>
      <c r="H2" s="51" t="s">
        <v>76</v>
      </c>
      <c r="I2" s="62">
        <v>190400</v>
      </c>
      <c r="J2" s="51" t="s">
        <v>77</v>
      </c>
      <c r="K2" s="51" t="s">
        <v>78</v>
      </c>
      <c r="L2" s="51" t="s">
        <v>79</v>
      </c>
      <c r="M2" s="51" t="s">
        <v>80</v>
      </c>
    </row>
    <row r="3" spans="1:13" ht="45" x14ac:dyDescent="0.25">
      <c r="A3" s="70">
        <v>2</v>
      </c>
      <c r="B3" s="69" t="s">
        <v>43</v>
      </c>
      <c r="C3" s="59">
        <v>45435</v>
      </c>
      <c r="D3" s="60">
        <v>96702280</v>
      </c>
      <c r="E3" s="61">
        <v>2</v>
      </c>
      <c r="F3" s="51" t="s">
        <v>297</v>
      </c>
      <c r="G3" s="51" t="s">
        <v>242</v>
      </c>
      <c r="H3" s="51" t="s">
        <v>84</v>
      </c>
      <c r="I3" s="62">
        <v>251855</v>
      </c>
      <c r="J3" s="51" t="s">
        <v>85</v>
      </c>
      <c r="K3" s="51" t="s">
        <v>78</v>
      </c>
      <c r="L3" s="51" t="s">
        <v>86</v>
      </c>
      <c r="M3" s="51" t="s">
        <v>80</v>
      </c>
    </row>
    <row r="4" spans="1:13" ht="60" x14ac:dyDescent="0.25">
      <c r="A4" s="70">
        <v>3</v>
      </c>
      <c r="B4" s="69" t="s">
        <v>88</v>
      </c>
      <c r="C4" s="59">
        <v>45411</v>
      </c>
      <c r="D4" s="60">
        <v>10438344</v>
      </c>
      <c r="E4" s="61">
        <v>0</v>
      </c>
      <c r="F4" s="51" t="s">
        <v>299</v>
      </c>
      <c r="G4" s="51" t="s">
        <v>281</v>
      </c>
      <c r="H4" s="51" t="s">
        <v>243</v>
      </c>
      <c r="I4" s="62">
        <v>82705</v>
      </c>
      <c r="J4" s="51" t="s">
        <v>196</v>
      </c>
      <c r="K4" s="51" t="s">
        <v>244</v>
      </c>
      <c r="L4" s="51" t="s">
        <v>245</v>
      </c>
      <c r="M4" s="51" t="s">
        <v>197</v>
      </c>
    </row>
    <row r="5" spans="1:13" ht="45" x14ac:dyDescent="0.25">
      <c r="A5" s="70">
        <v>4</v>
      </c>
      <c r="B5" s="69" t="s">
        <v>88</v>
      </c>
      <c r="C5" s="59">
        <v>45391</v>
      </c>
      <c r="D5" s="60">
        <v>84295700</v>
      </c>
      <c r="E5" s="61">
        <v>1</v>
      </c>
      <c r="F5" s="51" t="s">
        <v>300</v>
      </c>
      <c r="G5" s="51" t="s">
        <v>280</v>
      </c>
      <c r="H5" s="51" t="s">
        <v>89</v>
      </c>
      <c r="I5" s="62">
        <v>328507</v>
      </c>
      <c r="J5" s="51" t="s">
        <v>85</v>
      </c>
      <c r="K5" s="51" t="s">
        <v>78</v>
      </c>
      <c r="L5" s="51" t="s">
        <v>86</v>
      </c>
      <c r="M5" s="51" t="s">
        <v>90</v>
      </c>
    </row>
    <row r="6" spans="1:13" ht="45" x14ac:dyDescent="0.25">
      <c r="A6" s="70">
        <v>5</v>
      </c>
      <c r="B6" s="69" t="s">
        <v>88</v>
      </c>
      <c r="C6" s="59">
        <v>45412</v>
      </c>
      <c r="D6" s="60">
        <v>84295700</v>
      </c>
      <c r="E6" s="61">
        <v>1</v>
      </c>
      <c r="F6" s="51" t="s">
        <v>300</v>
      </c>
      <c r="G6" s="51" t="s">
        <v>282</v>
      </c>
      <c r="H6" s="51" t="s">
        <v>89</v>
      </c>
      <c r="I6" s="62">
        <v>328507</v>
      </c>
      <c r="J6" s="51" t="s">
        <v>85</v>
      </c>
      <c r="K6" s="51" t="s">
        <v>78</v>
      </c>
      <c r="L6" s="51" t="s">
        <v>86</v>
      </c>
      <c r="M6" s="51" t="s">
        <v>90</v>
      </c>
    </row>
    <row r="7" spans="1:13" ht="45" x14ac:dyDescent="0.25">
      <c r="A7" s="70">
        <v>6</v>
      </c>
      <c r="B7" s="69" t="s">
        <v>88</v>
      </c>
      <c r="C7" s="59">
        <v>45412</v>
      </c>
      <c r="D7" s="60">
        <v>84295700</v>
      </c>
      <c r="E7" s="61">
        <v>1</v>
      </c>
      <c r="F7" s="51" t="s">
        <v>300</v>
      </c>
      <c r="G7" s="51" t="s">
        <v>246</v>
      </c>
      <c r="H7" s="51" t="s">
        <v>89</v>
      </c>
      <c r="I7" s="62">
        <v>328507</v>
      </c>
      <c r="J7" s="51" t="s">
        <v>85</v>
      </c>
      <c r="K7" s="51" t="s">
        <v>78</v>
      </c>
      <c r="L7" s="51" t="s">
        <v>86</v>
      </c>
      <c r="M7" s="51" t="s">
        <v>247</v>
      </c>
    </row>
    <row r="8" spans="1:13" ht="45" x14ac:dyDescent="0.25">
      <c r="A8" s="70">
        <v>7</v>
      </c>
      <c r="B8" s="69" t="s">
        <v>88</v>
      </c>
      <c r="C8" s="59">
        <v>45434</v>
      </c>
      <c r="D8" s="60">
        <v>84295700</v>
      </c>
      <c r="E8" s="61">
        <v>1</v>
      </c>
      <c r="F8" s="51" t="s">
        <v>300</v>
      </c>
      <c r="G8" s="51" t="s">
        <v>248</v>
      </c>
      <c r="H8" s="51" t="s">
        <v>89</v>
      </c>
      <c r="I8" s="62">
        <v>328507</v>
      </c>
      <c r="J8" s="51" t="s">
        <v>85</v>
      </c>
      <c r="K8" s="51" t="s">
        <v>78</v>
      </c>
      <c r="L8" s="51" t="s">
        <v>86</v>
      </c>
      <c r="M8" s="51" t="s">
        <v>90</v>
      </c>
    </row>
    <row r="9" spans="1:13" ht="45" x14ac:dyDescent="0.25">
      <c r="A9" s="70">
        <v>8</v>
      </c>
      <c r="B9" s="69" t="s">
        <v>88</v>
      </c>
      <c r="C9" s="59">
        <v>45457</v>
      </c>
      <c r="D9" s="60">
        <v>84295700</v>
      </c>
      <c r="E9" s="61">
        <v>1</v>
      </c>
      <c r="F9" s="51" t="s">
        <v>300</v>
      </c>
      <c r="G9" s="51" t="s">
        <v>249</v>
      </c>
      <c r="H9" s="51" t="s">
        <v>89</v>
      </c>
      <c r="I9" s="62">
        <v>328507</v>
      </c>
      <c r="J9" s="51" t="s">
        <v>85</v>
      </c>
      <c r="K9" s="51" t="s">
        <v>78</v>
      </c>
      <c r="L9" s="51" t="s">
        <v>86</v>
      </c>
      <c r="M9" s="51" t="s">
        <v>90</v>
      </c>
    </row>
    <row r="10" spans="1:13" ht="45" x14ac:dyDescent="0.25">
      <c r="A10" s="70">
        <v>9</v>
      </c>
      <c r="B10" s="69" t="s">
        <v>88</v>
      </c>
      <c r="C10" s="59">
        <v>45473</v>
      </c>
      <c r="D10" s="60">
        <v>84295700</v>
      </c>
      <c r="E10" s="61">
        <v>1</v>
      </c>
      <c r="F10" s="51" t="s">
        <v>300</v>
      </c>
      <c r="G10" s="51" t="s">
        <v>279</v>
      </c>
      <c r="H10" s="51" t="s">
        <v>89</v>
      </c>
      <c r="I10" s="62">
        <v>328507</v>
      </c>
      <c r="J10" s="51" t="s">
        <v>85</v>
      </c>
      <c r="K10" s="51" t="s">
        <v>78</v>
      </c>
      <c r="L10" s="51" t="s">
        <v>86</v>
      </c>
      <c r="M10" s="51" t="s">
        <v>247</v>
      </c>
    </row>
    <row r="11" spans="1:13" ht="45" x14ac:dyDescent="0.25">
      <c r="A11" s="70">
        <v>10</v>
      </c>
      <c r="B11" s="69" t="s">
        <v>6</v>
      </c>
      <c r="C11" s="59">
        <v>45450</v>
      </c>
      <c r="D11" s="60">
        <v>84295700</v>
      </c>
      <c r="E11" s="61">
        <v>1</v>
      </c>
      <c r="F11" s="51" t="s">
        <v>300</v>
      </c>
      <c r="G11" s="51" t="s">
        <v>278</v>
      </c>
      <c r="H11" s="51" t="s">
        <v>93</v>
      </c>
      <c r="I11" s="62">
        <v>151725</v>
      </c>
      <c r="J11" s="51" t="s">
        <v>85</v>
      </c>
      <c r="K11" s="51" t="s">
        <v>78</v>
      </c>
      <c r="L11" s="51" t="s">
        <v>114</v>
      </c>
      <c r="M11" s="51" t="s">
        <v>117</v>
      </c>
    </row>
    <row r="12" spans="1:13" ht="45" x14ac:dyDescent="0.25">
      <c r="A12" s="70">
        <v>11</v>
      </c>
      <c r="B12" s="69" t="s">
        <v>6</v>
      </c>
      <c r="C12" s="59">
        <v>45450</v>
      </c>
      <c r="D12" s="60">
        <v>84295700</v>
      </c>
      <c r="E12" s="61">
        <v>1</v>
      </c>
      <c r="F12" s="51" t="s">
        <v>300</v>
      </c>
      <c r="G12" s="51" t="s">
        <v>250</v>
      </c>
      <c r="H12" s="51" t="s">
        <v>93</v>
      </c>
      <c r="I12" s="62">
        <v>148000</v>
      </c>
      <c r="J12" s="51" t="s">
        <v>85</v>
      </c>
      <c r="K12" s="51" t="s">
        <v>78</v>
      </c>
      <c r="L12" s="51" t="s">
        <v>86</v>
      </c>
      <c r="M12" s="51" t="s">
        <v>80</v>
      </c>
    </row>
    <row r="13" spans="1:13" ht="60" x14ac:dyDescent="0.25">
      <c r="A13" s="70">
        <v>12</v>
      </c>
      <c r="B13" s="69" t="s">
        <v>45</v>
      </c>
      <c r="C13" s="59">
        <v>45411</v>
      </c>
      <c r="D13" s="60">
        <v>80764900</v>
      </c>
      <c r="E13" s="61">
        <v>0</v>
      </c>
      <c r="F13" s="51" t="s">
        <v>266</v>
      </c>
      <c r="G13" s="51" t="s">
        <v>198</v>
      </c>
      <c r="H13" s="51" t="s">
        <v>96</v>
      </c>
      <c r="I13" s="62">
        <v>109816</v>
      </c>
      <c r="J13" s="51" t="s">
        <v>85</v>
      </c>
      <c r="K13" s="51" t="s">
        <v>78</v>
      </c>
      <c r="L13" s="51" t="s">
        <v>86</v>
      </c>
      <c r="M13" s="51" t="s">
        <v>90</v>
      </c>
    </row>
    <row r="14" spans="1:13" ht="60" x14ac:dyDescent="0.25">
      <c r="A14" s="70">
        <v>13</v>
      </c>
      <c r="B14" s="69" t="s">
        <v>45</v>
      </c>
      <c r="C14" s="59">
        <v>45439</v>
      </c>
      <c r="D14" s="60">
        <v>90193000</v>
      </c>
      <c r="E14" s="61">
        <v>7</v>
      </c>
      <c r="F14" s="51" t="s">
        <v>151</v>
      </c>
      <c r="G14" s="51" t="s">
        <v>198</v>
      </c>
      <c r="H14" s="51" t="s">
        <v>130</v>
      </c>
      <c r="I14" s="62">
        <v>155928</v>
      </c>
      <c r="J14" s="51" t="s">
        <v>85</v>
      </c>
      <c r="K14" s="51" t="s">
        <v>78</v>
      </c>
      <c r="L14" s="51" t="s">
        <v>86</v>
      </c>
      <c r="M14" s="51" t="s">
        <v>90</v>
      </c>
    </row>
    <row r="15" spans="1:13" ht="45" x14ac:dyDescent="0.25">
      <c r="A15" s="70">
        <v>14</v>
      </c>
      <c r="B15" s="69" t="s">
        <v>45</v>
      </c>
      <c r="C15" s="59">
        <v>45443</v>
      </c>
      <c r="D15" s="60">
        <v>80764900</v>
      </c>
      <c r="E15" s="61">
        <v>0</v>
      </c>
      <c r="F15" s="51" t="s">
        <v>266</v>
      </c>
      <c r="G15" s="51" t="s">
        <v>199</v>
      </c>
      <c r="H15" s="51" t="s">
        <v>96</v>
      </c>
      <c r="I15" s="62">
        <v>109816</v>
      </c>
      <c r="J15" s="51" t="s">
        <v>85</v>
      </c>
      <c r="K15" s="51" t="s">
        <v>78</v>
      </c>
      <c r="L15" s="51" t="s">
        <v>86</v>
      </c>
      <c r="M15" s="51" t="s">
        <v>90</v>
      </c>
    </row>
    <row r="16" spans="1:13" ht="45" x14ac:dyDescent="0.25">
      <c r="A16" s="70">
        <v>15</v>
      </c>
      <c r="B16" s="69" t="s">
        <v>45</v>
      </c>
      <c r="C16" s="59">
        <v>45461</v>
      </c>
      <c r="D16" s="60">
        <v>80764900</v>
      </c>
      <c r="E16" s="61">
        <v>0</v>
      </c>
      <c r="F16" s="51" t="s">
        <v>266</v>
      </c>
      <c r="G16" s="51" t="s">
        <v>200</v>
      </c>
      <c r="H16" s="51" t="s">
        <v>96</v>
      </c>
      <c r="I16" s="62">
        <v>109816</v>
      </c>
      <c r="J16" s="51" t="s">
        <v>85</v>
      </c>
      <c r="K16" s="51" t="s">
        <v>78</v>
      </c>
      <c r="L16" s="51" t="s">
        <v>97</v>
      </c>
      <c r="M16" s="51" t="s">
        <v>98</v>
      </c>
    </row>
    <row r="17" spans="1:13" ht="45" x14ac:dyDescent="0.25">
      <c r="A17" s="70">
        <v>16</v>
      </c>
      <c r="B17" s="69" t="s">
        <v>46</v>
      </c>
      <c r="C17" s="59">
        <v>45404</v>
      </c>
      <c r="D17" s="60">
        <v>96705640</v>
      </c>
      <c r="E17" s="61">
        <v>5</v>
      </c>
      <c r="F17" s="51" t="s">
        <v>251</v>
      </c>
      <c r="G17" s="51" t="s">
        <v>252</v>
      </c>
      <c r="H17" s="51" t="s">
        <v>106</v>
      </c>
      <c r="I17" s="62">
        <v>333200</v>
      </c>
      <c r="J17" s="51" t="s">
        <v>85</v>
      </c>
      <c r="K17" s="51" t="s">
        <v>78</v>
      </c>
      <c r="L17" s="51" t="s">
        <v>112</v>
      </c>
      <c r="M17" s="51" t="s">
        <v>108</v>
      </c>
    </row>
    <row r="18" spans="1:13" ht="60" x14ac:dyDescent="0.25">
      <c r="A18" s="70">
        <v>17</v>
      </c>
      <c r="B18" s="69" t="s">
        <v>46</v>
      </c>
      <c r="C18" s="59">
        <v>45427</v>
      </c>
      <c r="D18" s="60">
        <v>96705640</v>
      </c>
      <c r="E18" s="61">
        <v>5</v>
      </c>
      <c r="F18" s="51" t="s">
        <v>251</v>
      </c>
      <c r="G18" s="51" t="s">
        <v>253</v>
      </c>
      <c r="H18" s="51" t="s">
        <v>106</v>
      </c>
      <c r="I18" s="62">
        <v>333200</v>
      </c>
      <c r="J18" s="51" t="s">
        <v>85</v>
      </c>
      <c r="K18" s="51" t="s">
        <v>78</v>
      </c>
      <c r="L18" s="51" t="s">
        <v>107</v>
      </c>
      <c r="M18" s="51" t="s">
        <v>108</v>
      </c>
    </row>
    <row r="19" spans="1:13" ht="45" x14ac:dyDescent="0.25">
      <c r="A19" s="70">
        <v>18</v>
      </c>
      <c r="B19" s="69" t="s">
        <v>46</v>
      </c>
      <c r="C19" s="59">
        <v>45432</v>
      </c>
      <c r="D19" s="60">
        <v>90193000</v>
      </c>
      <c r="E19" s="61">
        <v>7</v>
      </c>
      <c r="F19" s="51" t="s">
        <v>151</v>
      </c>
      <c r="G19" s="51" t="s">
        <v>252</v>
      </c>
      <c r="H19" s="51" t="s">
        <v>130</v>
      </c>
      <c r="I19" s="62">
        <v>91523</v>
      </c>
      <c r="J19" s="51" t="s">
        <v>85</v>
      </c>
      <c r="K19" s="51" t="s">
        <v>78</v>
      </c>
      <c r="L19" s="51" t="s">
        <v>112</v>
      </c>
      <c r="M19" s="51" t="s">
        <v>108</v>
      </c>
    </row>
    <row r="20" spans="1:13" ht="60" x14ac:dyDescent="0.25">
      <c r="A20" s="70">
        <v>19</v>
      </c>
      <c r="B20" s="69" t="s">
        <v>46</v>
      </c>
      <c r="C20" s="59">
        <v>45460</v>
      </c>
      <c r="D20" s="60">
        <v>96705640</v>
      </c>
      <c r="E20" s="61">
        <v>5</v>
      </c>
      <c r="F20" s="51" t="s">
        <v>251</v>
      </c>
      <c r="G20" s="51" t="s">
        <v>254</v>
      </c>
      <c r="H20" s="51" t="s">
        <v>106</v>
      </c>
      <c r="I20" s="62">
        <v>333200</v>
      </c>
      <c r="J20" s="51" t="s">
        <v>85</v>
      </c>
      <c r="K20" s="51" t="s">
        <v>78</v>
      </c>
      <c r="L20" s="51" t="s">
        <v>112</v>
      </c>
      <c r="M20" s="51" t="s">
        <v>108</v>
      </c>
    </row>
    <row r="21" spans="1:13" ht="45" x14ac:dyDescent="0.25">
      <c r="A21" s="70">
        <v>20</v>
      </c>
      <c r="B21" s="69" t="s">
        <v>109</v>
      </c>
      <c r="C21" s="59">
        <v>45383</v>
      </c>
      <c r="D21" s="60">
        <v>96852720</v>
      </c>
      <c r="E21" s="61">
        <v>7</v>
      </c>
      <c r="F21" s="51" t="s">
        <v>110</v>
      </c>
      <c r="G21" s="51" t="s">
        <v>283</v>
      </c>
      <c r="H21" s="51" t="s">
        <v>111</v>
      </c>
      <c r="I21" s="62">
        <v>35700</v>
      </c>
      <c r="J21" s="51" t="s">
        <v>85</v>
      </c>
      <c r="K21" s="51" t="s">
        <v>78</v>
      </c>
      <c r="L21" s="51" t="s">
        <v>112</v>
      </c>
      <c r="M21" s="51" t="s">
        <v>108</v>
      </c>
    </row>
    <row r="22" spans="1:13" ht="45" x14ac:dyDescent="0.25">
      <c r="A22" s="70">
        <v>21</v>
      </c>
      <c r="B22" s="69" t="s">
        <v>109</v>
      </c>
      <c r="C22" s="59">
        <v>45397</v>
      </c>
      <c r="D22" s="60">
        <v>96852720</v>
      </c>
      <c r="E22" s="61">
        <v>7</v>
      </c>
      <c r="F22" s="51" t="s">
        <v>110</v>
      </c>
      <c r="G22" s="51" t="s">
        <v>284</v>
      </c>
      <c r="H22" s="51" t="s">
        <v>111</v>
      </c>
      <c r="I22" s="62">
        <v>28560</v>
      </c>
      <c r="J22" s="51" t="s">
        <v>85</v>
      </c>
      <c r="K22" s="51" t="s">
        <v>78</v>
      </c>
      <c r="L22" s="51" t="s">
        <v>112</v>
      </c>
      <c r="M22" s="51" t="s">
        <v>108</v>
      </c>
    </row>
    <row r="23" spans="1:13" ht="30" x14ac:dyDescent="0.25">
      <c r="A23" s="70">
        <v>22</v>
      </c>
      <c r="B23" s="69" t="s">
        <v>7</v>
      </c>
      <c r="C23" s="59">
        <v>45412</v>
      </c>
      <c r="D23" s="60">
        <v>81535500</v>
      </c>
      <c r="E23" s="61">
        <v>8</v>
      </c>
      <c r="F23" s="51" t="s">
        <v>255</v>
      </c>
      <c r="G23" s="51" t="s">
        <v>174</v>
      </c>
      <c r="H23" s="51" t="s">
        <v>115</v>
      </c>
      <c r="I23" s="62">
        <v>125664</v>
      </c>
      <c r="J23" s="51" t="s">
        <v>116</v>
      </c>
      <c r="K23" s="51" t="s">
        <v>78</v>
      </c>
      <c r="L23" s="51" t="s">
        <v>174</v>
      </c>
      <c r="M23" s="51" t="s">
        <v>117</v>
      </c>
    </row>
    <row r="24" spans="1:13" ht="30" x14ac:dyDescent="0.25">
      <c r="A24" s="70">
        <v>23</v>
      </c>
      <c r="B24" s="69" t="s">
        <v>7</v>
      </c>
      <c r="C24" s="59">
        <v>45438</v>
      </c>
      <c r="D24" s="60">
        <v>81535500</v>
      </c>
      <c r="E24" s="61">
        <v>8</v>
      </c>
      <c r="F24" s="51" t="s">
        <v>255</v>
      </c>
      <c r="G24" s="51" t="s">
        <v>201</v>
      </c>
      <c r="H24" s="51" t="s">
        <v>115</v>
      </c>
      <c r="I24" s="62">
        <v>83776</v>
      </c>
      <c r="J24" s="51" t="s">
        <v>116</v>
      </c>
      <c r="K24" s="51" t="s">
        <v>78</v>
      </c>
      <c r="L24" s="51" t="s">
        <v>201</v>
      </c>
      <c r="M24" s="51" t="s">
        <v>80</v>
      </c>
    </row>
    <row r="25" spans="1:13" ht="30" x14ac:dyDescent="0.25">
      <c r="A25" s="70">
        <v>24</v>
      </c>
      <c r="B25" s="69" t="s">
        <v>7</v>
      </c>
      <c r="C25" s="59">
        <v>45438</v>
      </c>
      <c r="D25" s="60">
        <v>90193000</v>
      </c>
      <c r="E25" s="61">
        <v>7</v>
      </c>
      <c r="F25" s="51" t="s">
        <v>202</v>
      </c>
      <c r="G25" s="51" t="s">
        <v>174</v>
      </c>
      <c r="H25" s="51" t="s">
        <v>203</v>
      </c>
      <c r="I25" s="62">
        <v>880273</v>
      </c>
      <c r="J25" s="51" t="s">
        <v>116</v>
      </c>
      <c r="K25" s="51" t="s">
        <v>78</v>
      </c>
      <c r="L25" s="51" t="s">
        <v>174</v>
      </c>
      <c r="M25" s="51" t="s">
        <v>117</v>
      </c>
    </row>
    <row r="26" spans="1:13" ht="30" x14ac:dyDescent="0.25">
      <c r="A26" s="70">
        <v>25</v>
      </c>
      <c r="B26" s="69" t="s">
        <v>7</v>
      </c>
      <c r="C26" s="59">
        <v>45473</v>
      </c>
      <c r="D26" s="60">
        <v>81535500</v>
      </c>
      <c r="E26" s="61">
        <v>8</v>
      </c>
      <c r="F26" s="51" t="s">
        <v>255</v>
      </c>
      <c r="G26" s="51" t="s">
        <v>201</v>
      </c>
      <c r="H26" s="51" t="s">
        <v>115</v>
      </c>
      <c r="I26" s="62">
        <v>83776</v>
      </c>
      <c r="J26" s="51" t="s">
        <v>116</v>
      </c>
      <c r="K26" s="51" t="s">
        <v>78</v>
      </c>
      <c r="L26" s="51" t="s">
        <v>201</v>
      </c>
      <c r="M26" s="51" t="s">
        <v>80</v>
      </c>
    </row>
    <row r="27" spans="1:13" ht="30" x14ac:dyDescent="0.25">
      <c r="A27" s="70">
        <v>26</v>
      </c>
      <c r="B27" s="69" t="s">
        <v>7</v>
      </c>
      <c r="C27" s="59">
        <v>45473</v>
      </c>
      <c r="D27" s="60">
        <v>90193000</v>
      </c>
      <c r="E27" s="61">
        <v>7</v>
      </c>
      <c r="F27" s="51" t="s">
        <v>202</v>
      </c>
      <c r="G27" s="51" t="s">
        <v>174</v>
      </c>
      <c r="H27" s="51" t="s">
        <v>203</v>
      </c>
      <c r="I27" s="62">
        <v>880273</v>
      </c>
      <c r="J27" s="51" t="s">
        <v>116</v>
      </c>
      <c r="K27" s="51" t="s">
        <v>78</v>
      </c>
      <c r="L27" s="51" t="s">
        <v>174</v>
      </c>
      <c r="M27" s="51" t="s">
        <v>117</v>
      </c>
    </row>
    <row r="28" spans="1:13" ht="45" x14ac:dyDescent="0.25">
      <c r="A28" s="70">
        <v>27</v>
      </c>
      <c r="B28" s="69" t="s">
        <v>9</v>
      </c>
      <c r="C28" s="59">
        <v>45432</v>
      </c>
      <c r="D28" s="60">
        <v>96546100</v>
      </c>
      <c r="E28" s="61">
        <v>0</v>
      </c>
      <c r="F28" s="51" t="s">
        <v>133</v>
      </c>
      <c r="G28" s="51" t="s">
        <v>285</v>
      </c>
      <c r="H28" s="51" t="s">
        <v>135</v>
      </c>
      <c r="I28" s="62">
        <v>92110</v>
      </c>
      <c r="J28" s="51" t="s">
        <v>136</v>
      </c>
      <c r="K28" s="51" t="s">
        <v>78</v>
      </c>
      <c r="L28" s="51" t="s">
        <v>86</v>
      </c>
      <c r="M28" s="51" t="s">
        <v>80</v>
      </c>
    </row>
    <row r="29" spans="1:13" ht="45" x14ac:dyDescent="0.25">
      <c r="A29" s="70">
        <v>28</v>
      </c>
      <c r="B29" s="69" t="s">
        <v>118</v>
      </c>
      <c r="C29" s="59">
        <v>45412</v>
      </c>
      <c r="D29" s="60">
        <v>76564940</v>
      </c>
      <c r="E29" s="61">
        <v>4</v>
      </c>
      <c r="F29" s="51" t="s">
        <v>298</v>
      </c>
      <c r="G29" s="51" t="s">
        <v>204</v>
      </c>
      <c r="H29" s="51" t="s">
        <v>121</v>
      </c>
      <c r="I29" s="62">
        <v>142388</v>
      </c>
      <c r="J29" s="51" t="s">
        <v>85</v>
      </c>
      <c r="K29" s="51" t="s">
        <v>78</v>
      </c>
      <c r="L29" s="51" t="s">
        <v>86</v>
      </c>
      <c r="M29" s="51" t="s">
        <v>80</v>
      </c>
    </row>
    <row r="30" spans="1:13" ht="45" x14ac:dyDescent="0.25">
      <c r="A30" s="70">
        <v>29</v>
      </c>
      <c r="B30" s="69" t="s">
        <v>118</v>
      </c>
      <c r="C30" s="59">
        <v>45435</v>
      </c>
      <c r="D30" s="60">
        <v>76564940</v>
      </c>
      <c r="E30" s="61">
        <v>4</v>
      </c>
      <c r="F30" s="51" t="s">
        <v>298</v>
      </c>
      <c r="G30" s="51" t="s">
        <v>286</v>
      </c>
      <c r="H30" s="51" t="s">
        <v>121</v>
      </c>
      <c r="I30" s="62">
        <v>142388</v>
      </c>
      <c r="J30" s="51" t="s">
        <v>85</v>
      </c>
      <c r="K30" s="51" t="s">
        <v>78</v>
      </c>
      <c r="L30" s="51" t="s">
        <v>86</v>
      </c>
      <c r="M30" s="51" t="s">
        <v>80</v>
      </c>
    </row>
    <row r="31" spans="1:13" ht="45" x14ac:dyDescent="0.25">
      <c r="A31" s="70">
        <v>30</v>
      </c>
      <c r="B31" s="69" t="s">
        <v>118</v>
      </c>
      <c r="C31" s="59">
        <v>45468</v>
      </c>
      <c r="D31" s="60">
        <v>76564940</v>
      </c>
      <c r="E31" s="61">
        <v>4</v>
      </c>
      <c r="F31" s="51" t="s">
        <v>298</v>
      </c>
      <c r="G31" s="51" t="s">
        <v>287</v>
      </c>
      <c r="H31" s="51" t="s">
        <v>121</v>
      </c>
      <c r="I31" s="62">
        <v>142388</v>
      </c>
      <c r="J31" s="51" t="s">
        <v>85</v>
      </c>
      <c r="K31" s="51" t="s">
        <v>78</v>
      </c>
      <c r="L31" s="51" t="s">
        <v>86</v>
      </c>
      <c r="M31" s="51" t="s">
        <v>80</v>
      </c>
    </row>
    <row r="32" spans="1:13" ht="45" x14ac:dyDescent="0.25">
      <c r="A32" s="70">
        <v>31</v>
      </c>
      <c r="B32" s="69" t="s">
        <v>118</v>
      </c>
      <c r="C32" s="59">
        <v>45470</v>
      </c>
      <c r="D32" s="60">
        <v>76564940</v>
      </c>
      <c r="E32" s="61">
        <v>4</v>
      </c>
      <c r="F32" s="51" t="s">
        <v>298</v>
      </c>
      <c r="G32" s="51" t="s">
        <v>205</v>
      </c>
      <c r="H32" s="51" t="s">
        <v>121</v>
      </c>
      <c r="I32" s="62">
        <v>142388</v>
      </c>
      <c r="J32" s="51" t="s">
        <v>85</v>
      </c>
      <c r="K32" s="51" t="s">
        <v>78</v>
      </c>
      <c r="L32" s="51" t="s">
        <v>86</v>
      </c>
      <c r="M32" s="51" t="s">
        <v>80</v>
      </c>
    </row>
    <row r="33" spans="1:13" ht="45" x14ac:dyDescent="0.25">
      <c r="A33" s="70">
        <v>32</v>
      </c>
      <c r="B33" s="69" t="s">
        <v>124</v>
      </c>
      <c r="C33" s="59">
        <v>45391</v>
      </c>
      <c r="D33" s="60">
        <v>87778800</v>
      </c>
      <c r="E33" s="61">
        <v>8</v>
      </c>
      <c r="F33" s="51" t="s">
        <v>125</v>
      </c>
      <c r="G33" s="51" t="s">
        <v>206</v>
      </c>
      <c r="H33" s="51" t="s">
        <v>127</v>
      </c>
      <c r="I33" s="62">
        <v>235690</v>
      </c>
      <c r="J33" s="51" t="s">
        <v>128</v>
      </c>
      <c r="K33" s="51" t="s">
        <v>78</v>
      </c>
      <c r="L33" s="51" t="s">
        <v>86</v>
      </c>
      <c r="M33" s="51" t="s">
        <v>90</v>
      </c>
    </row>
    <row r="34" spans="1:13" ht="45" x14ac:dyDescent="0.25">
      <c r="A34" s="70">
        <v>33</v>
      </c>
      <c r="B34" s="69" t="s">
        <v>124</v>
      </c>
      <c r="C34" s="59">
        <v>45401</v>
      </c>
      <c r="D34" s="60">
        <v>90193000</v>
      </c>
      <c r="E34" s="61">
        <v>7</v>
      </c>
      <c r="F34" s="51" t="s">
        <v>151</v>
      </c>
      <c r="G34" s="51" t="s">
        <v>207</v>
      </c>
      <c r="H34" s="51" t="s">
        <v>130</v>
      </c>
      <c r="I34" s="62">
        <v>549141</v>
      </c>
      <c r="J34" s="51" t="s">
        <v>128</v>
      </c>
      <c r="K34" s="51" t="s">
        <v>78</v>
      </c>
      <c r="L34" s="51" t="s">
        <v>208</v>
      </c>
      <c r="M34" s="51" t="s">
        <v>132</v>
      </c>
    </row>
    <row r="35" spans="1:13" ht="45" x14ac:dyDescent="0.25">
      <c r="A35" s="70">
        <v>34</v>
      </c>
      <c r="B35" s="69" t="s">
        <v>124</v>
      </c>
      <c r="C35" s="59">
        <v>45421</v>
      </c>
      <c r="D35" s="60">
        <v>87778800</v>
      </c>
      <c r="E35" s="61">
        <v>8</v>
      </c>
      <c r="F35" s="51" t="s">
        <v>125</v>
      </c>
      <c r="G35" s="51" t="s">
        <v>209</v>
      </c>
      <c r="H35" s="51" t="s">
        <v>127</v>
      </c>
      <c r="I35" s="62">
        <v>235690</v>
      </c>
      <c r="J35" s="51" t="s">
        <v>128</v>
      </c>
      <c r="K35" s="51" t="s">
        <v>78</v>
      </c>
      <c r="L35" s="51" t="s">
        <v>86</v>
      </c>
      <c r="M35" s="51" t="s">
        <v>90</v>
      </c>
    </row>
    <row r="36" spans="1:13" ht="45" x14ac:dyDescent="0.25">
      <c r="A36" s="70">
        <v>35</v>
      </c>
      <c r="B36" s="69" t="s">
        <v>124</v>
      </c>
      <c r="C36" s="59">
        <v>45427</v>
      </c>
      <c r="D36" s="60">
        <v>87778800</v>
      </c>
      <c r="E36" s="61">
        <v>8</v>
      </c>
      <c r="F36" s="51" t="s">
        <v>125</v>
      </c>
      <c r="G36" s="51" t="s">
        <v>210</v>
      </c>
      <c r="H36" s="51" t="s">
        <v>127</v>
      </c>
      <c r="I36" s="62">
        <v>235690</v>
      </c>
      <c r="J36" s="51" t="s">
        <v>128</v>
      </c>
      <c r="K36" s="51" t="s">
        <v>78</v>
      </c>
      <c r="L36" s="51" t="s">
        <v>79</v>
      </c>
      <c r="M36" s="51" t="s">
        <v>90</v>
      </c>
    </row>
    <row r="37" spans="1:13" ht="45" x14ac:dyDescent="0.25">
      <c r="A37" s="70">
        <v>36</v>
      </c>
      <c r="B37" s="69" t="s">
        <v>124</v>
      </c>
      <c r="C37" s="59">
        <v>45441</v>
      </c>
      <c r="D37" s="60">
        <v>87778800</v>
      </c>
      <c r="E37" s="61">
        <v>8</v>
      </c>
      <c r="F37" s="51" t="s">
        <v>125</v>
      </c>
      <c r="G37" s="51" t="s">
        <v>210</v>
      </c>
      <c r="H37" s="51" t="s">
        <v>127</v>
      </c>
      <c r="I37" s="62">
        <v>235690</v>
      </c>
      <c r="J37" s="51" t="s">
        <v>128</v>
      </c>
      <c r="K37" s="51" t="s">
        <v>78</v>
      </c>
      <c r="L37" s="51" t="s">
        <v>79</v>
      </c>
      <c r="M37" s="51" t="s">
        <v>90</v>
      </c>
    </row>
    <row r="38" spans="1:13" ht="45" x14ac:dyDescent="0.25">
      <c r="A38" s="70">
        <v>37</v>
      </c>
      <c r="B38" s="69" t="s">
        <v>124</v>
      </c>
      <c r="C38" s="59">
        <v>45453</v>
      </c>
      <c r="D38" s="60">
        <v>87778800</v>
      </c>
      <c r="E38" s="61">
        <v>8</v>
      </c>
      <c r="F38" s="51" t="s">
        <v>125</v>
      </c>
      <c r="G38" s="51" t="s">
        <v>206</v>
      </c>
      <c r="H38" s="51" t="s">
        <v>127</v>
      </c>
      <c r="I38" s="62">
        <v>235691</v>
      </c>
      <c r="J38" s="51" t="s">
        <v>128</v>
      </c>
      <c r="K38" s="51" t="s">
        <v>78</v>
      </c>
      <c r="L38" s="51" t="s">
        <v>86</v>
      </c>
      <c r="M38" s="51" t="s">
        <v>90</v>
      </c>
    </row>
    <row r="39" spans="1:13" ht="45" x14ac:dyDescent="0.25">
      <c r="A39" s="70">
        <v>38</v>
      </c>
      <c r="B39" s="69" t="s">
        <v>137</v>
      </c>
      <c r="C39" s="59">
        <v>45381</v>
      </c>
      <c r="D39" s="60">
        <v>87778800</v>
      </c>
      <c r="E39" s="61">
        <v>8</v>
      </c>
      <c r="F39" s="51" t="s">
        <v>125</v>
      </c>
      <c r="G39" s="51" t="s">
        <v>234</v>
      </c>
      <c r="H39" s="51" t="s">
        <v>235</v>
      </c>
      <c r="I39" s="62">
        <v>625521</v>
      </c>
      <c r="J39" s="51" t="s">
        <v>140</v>
      </c>
      <c r="K39" s="51" t="s">
        <v>78</v>
      </c>
      <c r="L39" s="51" t="s">
        <v>236</v>
      </c>
      <c r="M39" s="51" t="s">
        <v>237</v>
      </c>
    </row>
    <row r="40" spans="1:13" ht="45" x14ac:dyDescent="0.25">
      <c r="A40" s="70">
        <v>39</v>
      </c>
      <c r="B40" s="69" t="s">
        <v>137</v>
      </c>
      <c r="C40" s="59">
        <v>45396</v>
      </c>
      <c r="D40" s="60">
        <v>87778800</v>
      </c>
      <c r="E40" s="61">
        <v>8</v>
      </c>
      <c r="F40" s="51" t="s">
        <v>125</v>
      </c>
      <c r="G40" s="51" t="s">
        <v>289</v>
      </c>
      <c r="H40" s="51" t="s">
        <v>139</v>
      </c>
      <c r="I40" s="62">
        <v>100823</v>
      </c>
      <c r="J40" s="51" t="s">
        <v>140</v>
      </c>
      <c r="K40" s="51" t="s">
        <v>78</v>
      </c>
      <c r="L40" s="51" t="s">
        <v>238</v>
      </c>
      <c r="M40" s="51" t="s">
        <v>142</v>
      </c>
    </row>
    <row r="41" spans="1:13" ht="60" x14ac:dyDescent="0.25">
      <c r="A41" s="70">
        <v>40</v>
      </c>
      <c r="B41" s="69" t="s">
        <v>137</v>
      </c>
      <c r="C41" s="59">
        <v>45401</v>
      </c>
      <c r="D41" s="60">
        <v>87778800</v>
      </c>
      <c r="E41" s="61">
        <v>8</v>
      </c>
      <c r="F41" s="51" t="s">
        <v>125</v>
      </c>
      <c r="G41" s="51" t="s">
        <v>264</v>
      </c>
      <c r="H41" s="51" t="s">
        <v>239</v>
      </c>
      <c r="I41" s="62">
        <v>234382</v>
      </c>
      <c r="J41" s="51" t="s">
        <v>140</v>
      </c>
      <c r="K41" s="51" t="s">
        <v>78</v>
      </c>
      <c r="L41" s="51" t="s">
        <v>236</v>
      </c>
      <c r="M41" s="51" t="s">
        <v>240</v>
      </c>
    </row>
    <row r="42" spans="1:13" ht="45" x14ac:dyDescent="0.25">
      <c r="A42" s="70">
        <v>41</v>
      </c>
      <c r="B42" s="69" t="s">
        <v>137</v>
      </c>
      <c r="C42" s="59">
        <v>45445</v>
      </c>
      <c r="D42" s="60">
        <v>87778800</v>
      </c>
      <c r="E42" s="61">
        <v>8</v>
      </c>
      <c r="F42" s="51" t="s">
        <v>125</v>
      </c>
      <c r="G42" s="51" t="s">
        <v>288</v>
      </c>
      <c r="H42" s="51" t="s">
        <v>139</v>
      </c>
      <c r="I42" s="62">
        <v>83644</v>
      </c>
      <c r="J42" s="51" t="s">
        <v>140</v>
      </c>
      <c r="K42" s="51" t="s">
        <v>78</v>
      </c>
      <c r="L42" s="51" t="s">
        <v>241</v>
      </c>
      <c r="M42" s="51" t="s">
        <v>142</v>
      </c>
    </row>
    <row r="43" spans="1:13" ht="45" x14ac:dyDescent="0.25">
      <c r="A43" s="70">
        <v>42</v>
      </c>
      <c r="B43" s="69" t="s">
        <v>51</v>
      </c>
      <c r="C43" s="59">
        <v>45397</v>
      </c>
      <c r="D43" s="60">
        <v>87778800</v>
      </c>
      <c r="E43" s="61">
        <v>8</v>
      </c>
      <c r="F43" s="51" t="s">
        <v>125</v>
      </c>
      <c r="G43" s="51" t="s">
        <v>211</v>
      </c>
      <c r="H43" s="51" t="s">
        <v>149</v>
      </c>
      <c r="I43" s="62">
        <v>213283</v>
      </c>
      <c r="J43" s="51" t="s">
        <v>85</v>
      </c>
      <c r="K43" s="51" t="s">
        <v>78</v>
      </c>
      <c r="L43" s="51" t="s">
        <v>86</v>
      </c>
      <c r="M43" s="51" t="s">
        <v>108</v>
      </c>
    </row>
    <row r="44" spans="1:13" ht="45" x14ac:dyDescent="0.25">
      <c r="A44" s="70">
        <v>43</v>
      </c>
      <c r="B44" s="69" t="s">
        <v>51</v>
      </c>
      <c r="C44" s="59">
        <v>45432</v>
      </c>
      <c r="D44" s="60">
        <v>87778800</v>
      </c>
      <c r="E44" s="61">
        <v>8</v>
      </c>
      <c r="F44" s="73" t="s">
        <v>125</v>
      </c>
      <c r="G44" s="51" t="s">
        <v>212</v>
      </c>
      <c r="H44" s="51" t="s">
        <v>149</v>
      </c>
      <c r="I44" s="62">
        <v>224044</v>
      </c>
      <c r="J44" s="51" t="s">
        <v>85</v>
      </c>
      <c r="K44" s="51" t="s">
        <v>78</v>
      </c>
      <c r="L44" s="51" t="s">
        <v>86</v>
      </c>
      <c r="M44" s="51" t="s">
        <v>108</v>
      </c>
    </row>
    <row r="45" spans="1:13" ht="90" x14ac:dyDescent="0.25">
      <c r="A45" s="70">
        <v>44</v>
      </c>
      <c r="B45" s="69" t="s">
        <v>143</v>
      </c>
      <c r="C45" s="59">
        <v>45394</v>
      </c>
      <c r="D45" s="60">
        <v>96702280</v>
      </c>
      <c r="E45" s="74">
        <v>2</v>
      </c>
      <c r="F45" s="51" t="s">
        <v>297</v>
      </c>
      <c r="G45" s="67" t="s">
        <v>213</v>
      </c>
      <c r="H45" s="51" t="s">
        <v>101</v>
      </c>
      <c r="I45" s="62">
        <v>452200</v>
      </c>
      <c r="J45" s="51" t="s">
        <v>146</v>
      </c>
      <c r="K45" s="51" t="s">
        <v>78</v>
      </c>
      <c r="L45" s="51" t="s">
        <v>214</v>
      </c>
      <c r="M45" s="51" t="s">
        <v>108</v>
      </c>
    </row>
    <row r="46" spans="1:13" ht="45" x14ac:dyDescent="0.25">
      <c r="A46" s="70">
        <v>45</v>
      </c>
      <c r="B46" s="69" t="s">
        <v>270</v>
      </c>
      <c r="C46" s="59">
        <v>45396</v>
      </c>
      <c r="D46" s="60">
        <v>85732200</v>
      </c>
      <c r="E46" s="61">
        <v>2</v>
      </c>
      <c r="F46" s="72" t="s">
        <v>265</v>
      </c>
      <c r="G46" s="51" t="s">
        <v>215</v>
      </c>
      <c r="H46" s="51" t="s">
        <v>216</v>
      </c>
      <c r="I46" s="62">
        <v>79968</v>
      </c>
      <c r="J46" s="51" t="s">
        <v>85</v>
      </c>
      <c r="K46" s="51" t="s">
        <v>78</v>
      </c>
      <c r="L46" s="51" t="s">
        <v>114</v>
      </c>
      <c r="M46" s="51" t="s">
        <v>117</v>
      </c>
    </row>
    <row r="47" spans="1:13" ht="45" x14ac:dyDescent="0.25">
      <c r="A47" s="70">
        <v>46</v>
      </c>
      <c r="B47" s="69" t="s">
        <v>270</v>
      </c>
      <c r="C47" s="59">
        <v>45396</v>
      </c>
      <c r="D47" s="60">
        <v>76000759</v>
      </c>
      <c r="E47" s="61">
        <v>5</v>
      </c>
      <c r="F47" s="51" t="s">
        <v>256</v>
      </c>
      <c r="G47" s="51" t="s">
        <v>215</v>
      </c>
      <c r="H47" s="51" t="s">
        <v>217</v>
      </c>
      <c r="I47" s="62">
        <v>113526</v>
      </c>
      <c r="J47" s="51" t="s">
        <v>85</v>
      </c>
      <c r="K47" s="51" t="s">
        <v>78</v>
      </c>
      <c r="L47" s="51" t="s">
        <v>114</v>
      </c>
      <c r="M47" s="51" t="s">
        <v>117</v>
      </c>
    </row>
    <row r="48" spans="1:13" ht="45" x14ac:dyDescent="0.25">
      <c r="A48" s="70">
        <v>47</v>
      </c>
      <c r="B48" s="69" t="s">
        <v>270</v>
      </c>
      <c r="C48" s="59">
        <v>45438</v>
      </c>
      <c r="D48" s="60">
        <v>85732200</v>
      </c>
      <c r="E48" s="61">
        <v>2</v>
      </c>
      <c r="F48" s="72" t="s">
        <v>265</v>
      </c>
      <c r="G48" s="51" t="s">
        <v>218</v>
      </c>
      <c r="H48" s="51" t="s">
        <v>216</v>
      </c>
      <c r="I48" s="62">
        <v>66640</v>
      </c>
      <c r="J48" s="51" t="s">
        <v>85</v>
      </c>
      <c r="K48" s="51" t="s">
        <v>78</v>
      </c>
      <c r="L48" s="51" t="s">
        <v>219</v>
      </c>
      <c r="M48" s="51" t="s">
        <v>90</v>
      </c>
    </row>
    <row r="49" spans="1:13" ht="45" x14ac:dyDescent="0.25">
      <c r="A49" s="70">
        <v>48</v>
      </c>
      <c r="B49" s="69" t="s">
        <v>270</v>
      </c>
      <c r="C49" s="59">
        <v>45445</v>
      </c>
      <c r="D49" s="60">
        <v>85732200</v>
      </c>
      <c r="E49" s="61">
        <v>2</v>
      </c>
      <c r="F49" s="72" t="s">
        <v>265</v>
      </c>
      <c r="G49" s="51" t="s">
        <v>220</v>
      </c>
      <c r="H49" s="51" t="s">
        <v>216</v>
      </c>
      <c r="I49" s="62">
        <v>66640</v>
      </c>
      <c r="J49" s="51" t="s">
        <v>85</v>
      </c>
      <c r="K49" s="51" t="s">
        <v>78</v>
      </c>
      <c r="L49" s="51" t="s">
        <v>221</v>
      </c>
      <c r="M49" s="51" t="s">
        <v>90</v>
      </c>
    </row>
    <row r="50" spans="1:13" ht="45" x14ac:dyDescent="0.25">
      <c r="A50" s="70">
        <v>49</v>
      </c>
      <c r="B50" s="69" t="s">
        <v>270</v>
      </c>
      <c r="C50" s="59">
        <v>45447</v>
      </c>
      <c r="D50" s="60">
        <v>85732200</v>
      </c>
      <c r="E50" s="61">
        <v>2</v>
      </c>
      <c r="F50" s="72" t="s">
        <v>265</v>
      </c>
      <c r="G50" s="51" t="s">
        <v>222</v>
      </c>
      <c r="H50" s="51" t="s">
        <v>216</v>
      </c>
      <c r="I50" s="62">
        <v>39984</v>
      </c>
      <c r="J50" s="51" t="s">
        <v>85</v>
      </c>
      <c r="K50" s="51" t="s">
        <v>78</v>
      </c>
      <c r="L50" s="51" t="s">
        <v>223</v>
      </c>
      <c r="M50" s="51" t="s">
        <v>90</v>
      </c>
    </row>
    <row r="51" spans="1:13" ht="45" x14ac:dyDescent="0.25">
      <c r="A51" s="70">
        <v>50</v>
      </c>
      <c r="B51" s="69" t="s">
        <v>150</v>
      </c>
      <c r="C51" s="59">
        <v>45368</v>
      </c>
      <c r="D51" s="60">
        <v>90193000</v>
      </c>
      <c r="E51" s="61">
        <v>7</v>
      </c>
      <c r="F51" s="51" t="s">
        <v>151</v>
      </c>
      <c r="G51" s="51" t="s">
        <v>152</v>
      </c>
      <c r="H51" s="51" t="s">
        <v>130</v>
      </c>
      <c r="I51" s="62">
        <v>179658</v>
      </c>
      <c r="J51" s="51" t="s">
        <v>85</v>
      </c>
      <c r="K51" s="51" t="s">
        <v>78</v>
      </c>
      <c r="L51" s="51" t="s">
        <v>153</v>
      </c>
      <c r="M51" s="51" t="s">
        <v>90</v>
      </c>
    </row>
    <row r="52" spans="1:13" ht="45" x14ac:dyDescent="0.25">
      <c r="A52" s="70">
        <v>51</v>
      </c>
      <c r="B52" s="69" t="s">
        <v>150</v>
      </c>
      <c r="C52" s="59">
        <v>45375</v>
      </c>
      <c r="D52" s="60">
        <v>90193000</v>
      </c>
      <c r="E52" s="61">
        <v>7</v>
      </c>
      <c r="F52" s="51" t="s">
        <v>151</v>
      </c>
      <c r="G52" s="51" t="s">
        <v>152</v>
      </c>
      <c r="H52" s="51" t="s">
        <v>130</v>
      </c>
      <c r="I52" s="62">
        <v>219656</v>
      </c>
      <c r="J52" s="51" t="s">
        <v>85</v>
      </c>
      <c r="K52" s="51" t="s">
        <v>78</v>
      </c>
      <c r="L52" s="51" t="s">
        <v>153</v>
      </c>
      <c r="M52" s="51" t="s">
        <v>90</v>
      </c>
    </row>
    <row r="53" spans="1:13" ht="45" x14ac:dyDescent="0.25">
      <c r="A53" s="70">
        <v>52</v>
      </c>
      <c r="B53" s="69" t="s">
        <v>150</v>
      </c>
      <c r="C53" s="59">
        <v>45305</v>
      </c>
      <c r="D53" s="60">
        <v>90193000</v>
      </c>
      <c r="E53" s="61">
        <v>7</v>
      </c>
      <c r="F53" s="51" t="s">
        <v>151</v>
      </c>
      <c r="G53" s="51" t="s">
        <v>152</v>
      </c>
      <c r="H53" s="51" t="s">
        <v>130</v>
      </c>
      <c r="I53" s="62">
        <v>274570</v>
      </c>
      <c r="J53" s="51" t="s">
        <v>85</v>
      </c>
      <c r="K53" s="51" t="s">
        <v>78</v>
      </c>
      <c r="L53" s="51" t="s">
        <v>153</v>
      </c>
      <c r="M53" s="51" t="s">
        <v>90</v>
      </c>
    </row>
    <row r="54" spans="1:13" ht="45" x14ac:dyDescent="0.25">
      <c r="A54" s="70">
        <v>53</v>
      </c>
      <c r="B54" s="69" t="s">
        <v>150</v>
      </c>
      <c r="C54" s="59">
        <v>45403</v>
      </c>
      <c r="D54" s="60">
        <v>90193000</v>
      </c>
      <c r="E54" s="61">
        <v>7</v>
      </c>
      <c r="F54" s="51" t="s">
        <v>151</v>
      </c>
      <c r="G54" s="51" t="s">
        <v>152</v>
      </c>
      <c r="H54" s="51" t="s">
        <v>130</v>
      </c>
      <c r="I54" s="62">
        <v>389822</v>
      </c>
      <c r="J54" s="51" t="s">
        <v>85</v>
      </c>
      <c r="K54" s="51" t="s">
        <v>78</v>
      </c>
      <c r="L54" s="51" t="s">
        <v>153</v>
      </c>
      <c r="M54" s="51" t="s">
        <v>90</v>
      </c>
    </row>
    <row r="55" spans="1:13" ht="45" x14ac:dyDescent="0.25">
      <c r="A55" s="70">
        <v>54</v>
      </c>
      <c r="B55" s="69" t="s">
        <v>150</v>
      </c>
      <c r="C55" s="59">
        <v>45389</v>
      </c>
      <c r="D55" s="60">
        <v>90193000</v>
      </c>
      <c r="E55" s="61">
        <v>7</v>
      </c>
      <c r="F55" s="51" t="s">
        <v>151</v>
      </c>
      <c r="G55" s="51" t="s">
        <v>152</v>
      </c>
      <c r="H55" s="51" t="s">
        <v>130</v>
      </c>
      <c r="I55" s="62">
        <v>366094</v>
      </c>
      <c r="J55" s="51" t="s">
        <v>85</v>
      </c>
      <c r="K55" s="51" t="s">
        <v>78</v>
      </c>
      <c r="L55" s="51" t="s">
        <v>153</v>
      </c>
      <c r="M55" s="51" t="s">
        <v>90</v>
      </c>
    </row>
    <row r="56" spans="1:13" ht="45" x14ac:dyDescent="0.25">
      <c r="A56" s="70">
        <v>55</v>
      </c>
      <c r="B56" s="69" t="s">
        <v>150</v>
      </c>
      <c r="C56" s="59">
        <v>45417</v>
      </c>
      <c r="D56" s="60">
        <v>90193000</v>
      </c>
      <c r="E56" s="61">
        <v>7</v>
      </c>
      <c r="F56" s="51" t="s">
        <v>151</v>
      </c>
      <c r="G56" s="51" t="s">
        <v>152</v>
      </c>
      <c r="H56" s="51" t="s">
        <v>130</v>
      </c>
      <c r="I56" s="62">
        <v>359316</v>
      </c>
      <c r="J56" s="51" t="s">
        <v>85</v>
      </c>
      <c r="K56" s="51" t="s">
        <v>78</v>
      </c>
      <c r="L56" s="51" t="s">
        <v>153</v>
      </c>
      <c r="M56" s="51" t="s">
        <v>90</v>
      </c>
    </row>
    <row r="57" spans="1:13" ht="45" x14ac:dyDescent="0.25">
      <c r="A57" s="70">
        <v>56</v>
      </c>
      <c r="B57" s="69" t="s">
        <v>150</v>
      </c>
      <c r="C57" s="59">
        <v>45452</v>
      </c>
      <c r="D57" s="60">
        <v>90193000</v>
      </c>
      <c r="E57" s="61">
        <v>7</v>
      </c>
      <c r="F57" s="51" t="s">
        <v>151</v>
      </c>
      <c r="G57" s="51" t="s">
        <v>152</v>
      </c>
      <c r="H57" s="51" t="s">
        <v>130</v>
      </c>
      <c r="I57" s="62">
        <v>274570</v>
      </c>
      <c r="J57" s="51" t="s">
        <v>85</v>
      </c>
      <c r="K57" s="51" t="s">
        <v>78</v>
      </c>
      <c r="L57" s="51" t="s">
        <v>153</v>
      </c>
      <c r="M57" s="51" t="s">
        <v>90</v>
      </c>
    </row>
    <row r="58" spans="1:13" ht="45" x14ac:dyDescent="0.25">
      <c r="A58" s="70">
        <v>57</v>
      </c>
      <c r="B58" s="69" t="s">
        <v>154</v>
      </c>
      <c r="C58" s="59">
        <v>45305</v>
      </c>
      <c r="D58" s="60">
        <v>90193000</v>
      </c>
      <c r="E58" s="61">
        <v>7</v>
      </c>
      <c r="F58" s="51" t="s">
        <v>151</v>
      </c>
      <c r="G58" s="51" t="s">
        <v>224</v>
      </c>
      <c r="H58" s="51" t="s">
        <v>156</v>
      </c>
      <c r="I58" s="62">
        <v>137285</v>
      </c>
      <c r="J58" s="51" t="s">
        <v>85</v>
      </c>
      <c r="K58" s="51" t="s">
        <v>78</v>
      </c>
      <c r="L58" s="51" t="s">
        <v>86</v>
      </c>
      <c r="M58" s="51" t="s">
        <v>80</v>
      </c>
    </row>
    <row r="59" spans="1:13" ht="45" x14ac:dyDescent="0.25">
      <c r="A59" s="70">
        <v>58</v>
      </c>
      <c r="B59" s="69" t="s">
        <v>154</v>
      </c>
      <c r="C59" s="59">
        <v>45319</v>
      </c>
      <c r="D59" s="60">
        <v>90193000</v>
      </c>
      <c r="E59" s="61">
        <v>7</v>
      </c>
      <c r="F59" s="51" t="s">
        <v>151</v>
      </c>
      <c r="G59" s="51" t="s">
        <v>291</v>
      </c>
      <c r="H59" s="51" t="s">
        <v>156</v>
      </c>
      <c r="I59" s="62">
        <v>179658</v>
      </c>
      <c r="J59" s="51" t="s">
        <v>85</v>
      </c>
      <c r="K59" s="51" t="s">
        <v>78</v>
      </c>
      <c r="L59" s="51" t="s">
        <v>86</v>
      </c>
      <c r="M59" s="51" t="s">
        <v>80</v>
      </c>
    </row>
    <row r="60" spans="1:13" ht="45" x14ac:dyDescent="0.25">
      <c r="A60" s="70">
        <v>59</v>
      </c>
      <c r="B60" s="69" t="s">
        <v>154</v>
      </c>
      <c r="C60" s="59">
        <v>45298</v>
      </c>
      <c r="D60" s="60">
        <v>90193000</v>
      </c>
      <c r="E60" s="61">
        <v>7</v>
      </c>
      <c r="F60" s="51" t="s">
        <v>151</v>
      </c>
      <c r="G60" s="51" t="s">
        <v>225</v>
      </c>
      <c r="H60" s="51" t="s">
        <v>156</v>
      </c>
      <c r="I60" s="62">
        <v>359316</v>
      </c>
      <c r="J60" s="51" t="s">
        <v>85</v>
      </c>
      <c r="K60" s="51" t="s">
        <v>78</v>
      </c>
      <c r="L60" s="51" t="s">
        <v>86</v>
      </c>
      <c r="M60" s="51" t="s">
        <v>80</v>
      </c>
    </row>
    <row r="61" spans="1:13" ht="60" x14ac:dyDescent="0.25">
      <c r="A61" s="70">
        <v>60</v>
      </c>
      <c r="B61" s="69" t="s">
        <v>154</v>
      </c>
      <c r="C61" s="59">
        <v>45396</v>
      </c>
      <c r="D61" s="60">
        <v>90193000</v>
      </c>
      <c r="E61" s="61">
        <v>7</v>
      </c>
      <c r="F61" s="73" t="s">
        <v>151</v>
      </c>
      <c r="G61" s="51" t="s">
        <v>292</v>
      </c>
      <c r="H61" s="51" t="s">
        <v>156</v>
      </c>
      <c r="I61" s="62">
        <v>183047</v>
      </c>
      <c r="J61" s="51" t="s">
        <v>85</v>
      </c>
      <c r="K61" s="51" t="s">
        <v>78</v>
      </c>
      <c r="L61" s="51" t="s">
        <v>86</v>
      </c>
      <c r="M61" s="51" t="s">
        <v>80</v>
      </c>
    </row>
    <row r="62" spans="1:13" ht="45" x14ac:dyDescent="0.25">
      <c r="A62" s="70">
        <v>61</v>
      </c>
      <c r="B62" s="69" t="s">
        <v>154</v>
      </c>
      <c r="C62" s="59">
        <v>45438</v>
      </c>
      <c r="D62" s="60">
        <v>96702280</v>
      </c>
      <c r="E62" s="74">
        <v>2</v>
      </c>
      <c r="F62" s="51" t="s">
        <v>297</v>
      </c>
      <c r="G62" s="67" t="s">
        <v>226</v>
      </c>
      <c r="H62" s="51" t="s">
        <v>156</v>
      </c>
      <c r="I62" s="62">
        <v>359316</v>
      </c>
      <c r="J62" s="51" t="s">
        <v>85</v>
      </c>
      <c r="K62" s="51" t="s">
        <v>78</v>
      </c>
      <c r="L62" s="51" t="s">
        <v>86</v>
      </c>
      <c r="M62" s="51" t="s">
        <v>80</v>
      </c>
    </row>
    <row r="63" spans="1:13" ht="45" x14ac:dyDescent="0.25">
      <c r="A63" s="70">
        <v>62</v>
      </c>
      <c r="B63" s="69" t="s">
        <v>154</v>
      </c>
      <c r="C63" s="59">
        <v>45459</v>
      </c>
      <c r="D63" s="60">
        <v>96702280</v>
      </c>
      <c r="E63" s="74">
        <v>2</v>
      </c>
      <c r="F63" s="51" t="s">
        <v>297</v>
      </c>
      <c r="G63" s="67" t="s">
        <v>293</v>
      </c>
      <c r="H63" s="51" t="s">
        <v>156</v>
      </c>
      <c r="I63" s="62">
        <v>359316</v>
      </c>
      <c r="J63" s="51" t="s">
        <v>85</v>
      </c>
      <c r="K63" s="51" t="s">
        <v>78</v>
      </c>
      <c r="L63" s="51" t="s">
        <v>86</v>
      </c>
      <c r="M63" s="51" t="s">
        <v>80</v>
      </c>
    </row>
    <row r="64" spans="1:13" ht="45" x14ac:dyDescent="0.25">
      <c r="A64" s="70">
        <v>63</v>
      </c>
      <c r="B64" s="69" t="s">
        <v>154</v>
      </c>
      <c r="C64" s="59">
        <v>45466</v>
      </c>
      <c r="D64" s="75">
        <v>96702280</v>
      </c>
      <c r="E64" s="74">
        <v>2</v>
      </c>
      <c r="F64" s="51" t="s">
        <v>297</v>
      </c>
      <c r="G64" s="67" t="s">
        <v>227</v>
      </c>
      <c r="H64" s="51" t="s">
        <v>156</v>
      </c>
      <c r="I64" s="62">
        <v>359316</v>
      </c>
      <c r="J64" s="51" t="s">
        <v>85</v>
      </c>
      <c r="K64" s="51" t="s">
        <v>78</v>
      </c>
      <c r="L64" s="51" t="s">
        <v>86</v>
      </c>
      <c r="M64" s="51" t="s">
        <v>80</v>
      </c>
    </row>
    <row r="65" spans="1:13" ht="45" x14ac:dyDescent="0.25">
      <c r="A65" s="70">
        <v>64</v>
      </c>
      <c r="B65" s="69" t="s">
        <v>157</v>
      </c>
      <c r="C65" s="59">
        <v>45412</v>
      </c>
      <c r="D65" s="60">
        <v>90193000</v>
      </c>
      <c r="E65" s="61">
        <v>7</v>
      </c>
      <c r="F65" s="72" t="s">
        <v>151</v>
      </c>
      <c r="G65" s="51" t="s">
        <v>257</v>
      </c>
      <c r="H65" s="51" t="s">
        <v>130</v>
      </c>
      <c r="I65" s="62">
        <v>91523</v>
      </c>
      <c r="J65" s="51" t="s">
        <v>85</v>
      </c>
      <c r="K65" s="51" t="s">
        <v>78</v>
      </c>
      <c r="L65" s="51" t="s">
        <v>86</v>
      </c>
      <c r="M65" s="51" t="s">
        <v>90</v>
      </c>
    </row>
    <row r="66" spans="1:13" ht="45" x14ac:dyDescent="0.25">
      <c r="A66" s="70">
        <v>65</v>
      </c>
      <c r="B66" s="69" t="s">
        <v>157</v>
      </c>
      <c r="C66" s="59">
        <v>45432</v>
      </c>
      <c r="D66" s="60">
        <v>90193000</v>
      </c>
      <c r="E66" s="61">
        <v>7</v>
      </c>
      <c r="F66" s="51" t="s">
        <v>151</v>
      </c>
      <c r="G66" s="51" t="s">
        <v>290</v>
      </c>
      <c r="H66" s="51" t="s">
        <v>130</v>
      </c>
      <c r="I66" s="62">
        <v>91523</v>
      </c>
      <c r="J66" s="51" t="s">
        <v>85</v>
      </c>
      <c r="K66" s="51" t="s">
        <v>78</v>
      </c>
      <c r="L66" s="51" t="s">
        <v>86</v>
      </c>
      <c r="M66" s="51" t="s">
        <v>90</v>
      </c>
    </row>
    <row r="67" spans="1:13" ht="60" x14ac:dyDescent="0.25">
      <c r="A67" s="70">
        <v>66</v>
      </c>
      <c r="B67" s="69" t="s">
        <v>157</v>
      </c>
      <c r="C67" s="59">
        <v>45432</v>
      </c>
      <c r="D67" s="60">
        <v>90193000</v>
      </c>
      <c r="E67" s="61">
        <v>7</v>
      </c>
      <c r="F67" s="51" t="s">
        <v>151</v>
      </c>
      <c r="G67" s="51" t="s">
        <v>258</v>
      </c>
      <c r="H67" s="51" t="s">
        <v>130</v>
      </c>
      <c r="I67" s="62">
        <v>101693</v>
      </c>
      <c r="J67" s="51" t="s">
        <v>85</v>
      </c>
      <c r="K67" s="51" t="s">
        <v>78</v>
      </c>
      <c r="L67" s="51" t="s">
        <v>86</v>
      </c>
      <c r="M67" s="51" t="s">
        <v>90</v>
      </c>
    </row>
    <row r="68" spans="1:13" ht="45" x14ac:dyDescent="0.25">
      <c r="A68" s="70">
        <v>67</v>
      </c>
      <c r="B68" s="69" t="s">
        <v>157</v>
      </c>
      <c r="C68" s="59">
        <v>45441</v>
      </c>
      <c r="D68" s="60">
        <v>90193000</v>
      </c>
      <c r="E68" s="61">
        <v>7</v>
      </c>
      <c r="F68" s="73" t="s">
        <v>151</v>
      </c>
      <c r="G68" s="51" t="s">
        <v>259</v>
      </c>
      <c r="H68" s="51" t="s">
        <v>130</v>
      </c>
      <c r="I68" s="62">
        <v>233893</v>
      </c>
      <c r="J68" s="51" t="s">
        <v>85</v>
      </c>
      <c r="K68" s="51" t="s">
        <v>78</v>
      </c>
      <c r="L68" s="51" t="s">
        <v>228</v>
      </c>
      <c r="M68" s="51" t="s">
        <v>229</v>
      </c>
    </row>
    <row r="69" spans="1:13" ht="45" x14ac:dyDescent="0.25">
      <c r="A69" s="70">
        <v>68</v>
      </c>
      <c r="B69" s="69" t="s">
        <v>157</v>
      </c>
      <c r="C69" s="59">
        <v>45457</v>
      </c>
      <c r="D69" s="60">
        <v>96702280</v>
      </c>
      <c r="E69" s="74">
        <v>2</v>
      </c>
      <c r="F69" s="51" t="s">
        <v>297</v>
      </c>
      <c r="G69" s="67" t="s">
        <v>260</v>
      </c>
      <c r="H69" s="51" t="s">
        <v>130</v>
      </c>
      <c r="I69" s="62">
        <v>91523</v>
      </c>
      <c r="J69" s="51" t="s">
        <v>85</v>
      </c>
      <c r="K69" s="51" t="s">
        <v>78</v>
      </c>
      <c r="L69" s="51" t="s">
        <v>86</v>
      </c>
      <c r="M69" s="51" t="s">
        <v>90</v>
      </c>
    </row>
    <row r="70" spans="1:13" ht="60" x14ac:dyDescent="0.25">
      <c r="A70" s="70">
        <v>69</v>
      </c>
      <c r="B70" s="69" t="s">
        <v>230</v>
      </c>
      <c r="C70" s="59">
        <v>45412</v>
      </c>
      <c r="D70" s="60">
        <v>90193000</v>
      </c>
      <c r="E70" s="61">
        <v>7</v>
      </c>
      <c r="F70" s="68" t="s">
        <v>151</v>
      </c>
      <c r="G70" s="51" t="s">
        <v>261</v>
      </c>
      <c r="H70" s="51" t="s">
        <v>156</v>
      </c>
      <c r="I70" s="62">
        <v>329485</v>
      </c>
      <c r="J70" s="51" t="s">
        <v>85</v>
      </c>
      <c r="K70" s="51" t="s">
        <v>78</v>
      </c>
      <c r="L70" s="51" t="s">
        <v>86</v>
      </c>
      <c r="M70" s="51" t="s">
        <v>80</v>
      </c>
    </row>
    <row r="71" spans="1:13" ht="45" x14ac:dyDescent="0.25">
      <c r="A71" s="70">
        <v>70</v>
      </c>
      <c r="B71" s="69" t="s">
        <v>230</v>
      </c>
      <c r="C71" s="59">
        <v>45412</v>
      </c>
      <c r="D71" s="60">
        <v>90193000</v>
      </c>
      <c r="E71" s="61">
        <v>7</v>
      </c>
      <c r="F71" s="68" t="s">
        <v>151</v>
      </c>
      <c r="G71" s="51" t="s">
        <v>262</v>
      </c>
      <c r="H71" s="51" t="s">
        <v>156</v>
      </c>
      <c r="I71" s="62">
        <v>183047</v>
      </c>
      <c r="J71" s="51" t="s">
        <v>85</v>
      </c>
      <c r="K71" s="51" t="s">
        <v>78</v>
      </c>
      <c r="L71" s="51" t="s">
        <v>86</v>
      </c>
      <c r="M71" s="51" t="s">
        <v>80</v>
      </c>
    </row>
    <row r="72" spans="1:13" ht="60" x14ac:dyDescent="0.25">
      <c r="A72" s="70">
        <v>71</v>
      </c>
      <c r="B72" s="69" t="s">
        <v>230</v>
      </c>
      <c r="C72" s="59">
        <v>45432</v>
      </c>
      <c r="D72" s="60">
        <v>90193000</v>
      </c>
      <c r="E72" s="61">
        <v>7</v>
      </c>
      <c r="F72" s="68" t="s">
        <v>151</v>
      </c>
      <c r="G72" s="51" t="s">
        <v>263</v>
      </c>
      <c r="H72" s="51" t="s">
        <v>156</v>
      </c>
      <c r="I72" s="62">
        <v>155928</v>
      </c>
      <c r="J72" s="51" t="s">
        <v>85</v>
      </c>
      <c r="K72" s="51" t="s">
        <v>78</v>
      </c>
      <c r="L72" s="51" t="s">
        <v>86</v>
      </c>
      <c r="M72" s="51" t="s">
        <v>80</v>
      </c>
    </row>
    <row r="73" spans="1:13" ht="45" x14ac:dyDescent="0.25">
      <c r="A73" s="70">
        <v>72</v>
      </c>
      <c r="B73" s="69" t="s">
        <v>230</v>
      </c>
      <c r="C73" s="59">
        <v>45456</v>
      </c>
      <c r="D73" s="60">
        <v>90193000</v>
      </c>
      <c r="E73" s="61">
        <v>7</v>
      </c>
      <c r="F73" s="68" t="s">
        <v>151</v>
      </c>
      <c r="G73" s="51" t="s">
        <v>231</v>
      </c>
      <c r="H73" s="51" t="s">
        <v>156</v>
      </c>
      <c r="I73" s="62">
        <v>549141</v>
      </c>
      <c r="J73" s="51" t="s">
        <v>85</v>
      </c>
      <c r="K73" s="51" t="s">
        <v>78</v>
      </c>
      <c r="L73" s="51" t="s">
        <v>114</v>
      </c>
      <c r="M73" s="51" t="s">
        <v>117</v>
      </c>
    </row>
    <row r="74" spans="1:13" ht="45" x14ac:dyDescent="0.25">
      <c r="A74" s="70">
        <v>73</v>
      </c>
      <c r="B74" s="69" t="s">
        <v>230</v>
      </c>
      <c r="C74" s="59">
        <v>45462</v>
      </c>
      <c r="D74" s="60">
        <v>96702280</v>
      </c>
      <c r="E74" s="74">
        <v>2</v>
      </c>
      <c r="F74" s="51" t="s">
        <v>297</v>
      </c>
      <c r="G74" s="67" t="s">
        <v>232</v>
      </c>
      <c r="H74" s="51" t="s">
        <v>156</v>
      </c>
      <c r="I74" s="62">
        <v>137285</v>
      </c>
      <c r="J74" s="51" t="s">
        <v>85</v>
      </c>
      <c r="K74" s="51" t="s">
        <v>78</v>
      </c>
      <c r="L74" s="51" t="s">
        <v>86</v>
      </c>
      <c r="M74" s="51" t="s">
        <v>80</v>
      </c>
    </row>
    <row r="75" spans="1:13" ht="45" x14ac:dyDescent="0.25">
      <c r="A75" s="80">
        <v>75</v>
      </c>
      <c r="B75" s="71" t="s">
        <v>159</v>
      </c>
      <c r="C75" s="76">
        <v>45391</v>
      </c>
      <c r="D75" s="77">
        <v>60501000</v>
      </c>
      <c r="E75" s="65">
        <v>8</v>
      </c>
      <c r="F75" s="68" t="s">
        <v>272</v>
      </c>
      <c r="G75" s="68" t="s">
        <v>267</v>
      </c>
      <c r="H75" s="68" t="s">
        <v>273</v>
      </c>
      <c r="I75" s="78">
        <v>80042</v>
      </c>
      <c r="J75" s="68" t="s">
        <v>85</v>
      </c>
      <c r="K75" s="68" t="s">
        <v>78</v>
      </c>
      <c r="L75" s="51" t="s">
        <v>86</v>
      </c>
      <c r="M75" s="51" t="s">
        <v>80</v>
      </c>
    </row>
    <row r="76" spans="1:13" ht="75" x14ac:dyDescent="0.25">
      <c r="A76" s="80">
        <v>76</v>
      </c>
      <c r="B76" s="71" t="s">
        <v>159</v>
      </c>
      <c r="C76" s="76">
        <v>45393</v>
      </c>
      <c r="D76" s="77">
        <v>90193000</v>
      </c>
      <c r="E76" s="65">
        <v>7</v>
      </c>
      <c r="F76" s="68" t="s">
        <v>151</v>
      </c>
      <c r="G76" s="68" t="s">
        <v>294</v>
      </c>
      <c r="H76" s="51" t="s">
        <v>156</v>
      </c>
      <c r="I76" s="78">
        <v>179658</v>
      </c>
      <c r="J76" s="68" t="s">
        <v>85</v>
      </c>
      <c r="K76" s="68" t="s">
        <v>78</v>
      </c>
      <c r="L76" s="51" t="s">
        <v>86</v>
      </c>
      <c r="M76" s="51" t="s">
        <v>80</v>
      </c>
    </row>
    <row r="77" spans="1:13" ht="60" x14ac:dyDescent="0.25">
      <c r="A77" s="80">
        <v>77</v>
      </c>
      <c r="B77" s="71" t="s">
        <v>159</v>
      </c>
      <c r="C77" s="76">
        <v>45404</v>
      </c>
      <c r="D77" s="77">
        <v>96702280</v>
      </c>
      <c r="E77" s="65">
        <v>2</v>
      </c>
      <c r="F77" s="51" t="s">
        <v>297</v>
      </c>
      <c r="G77" s="68" t="s">
        <v>268</v>
      </c>
      <c r="H77" s="68"/>
      <c r="I77" s="78">
        <v>359316</v>
      </c>
      <c r="J77" s="68" t="s">
        <v>85</v>
      </c>
      <c r="K77" s="68" t="s">
        <v>78</v>
      </c>
      <c r="L77" s="51" t="s">
        <v>114</v>
      </c>
      <c r="M77" s="51" t="s">
        <v>117</v>
      </c>
    </row>
    <row r="78" spans="1:13" ht="60" x14ac:dyDescent="0.25">
      <c r="A78" s="80">
        <v>78</v>
      </c>
      <c r="B78" s="71" t="s">
        <v>159</v>
      </c>
      <c r="C78" s="76">
        <v>45412</v>
      </c>
      <c r="D78" s="77">
        <v>96702280</v>
      </c>
      <c r="E78" s="65">
        <v>2</v>
      </c>
      <c r="F78" s="51" t="s">
        <v>297</v>
      </c>
      <c r="G78" s="68" t="s">
        <v>269</v>
      </c>
      <c r="H78" s="51" t="s">
        <v>156</v>
      </c>
      <c r="I78" s="78">
        <v>359316</v>
      </c>
      <c r="J78" s="68" t="s">
        <v>85</v>
      </c>
      <c r="K78" s="68" t="s">
        <v>78</v>
      </c>
      <c r="L78" s="51" t="s">
        <v>114</v>
      </c>
      <c r="M78" s="51" t="s">
        <v>117</v>
      </c>
    </row>
    <row r="79" spans="1:13" ht="90" x14ac:dyDescent="0.25">
      <c r="A79" s="80">
        <v>79</v>
      </c>
      <c r="B79" s="71" t="s">
        <v>159</v>
      </c>
      <c r="C79" s="76">
        <v>45432</v>
      </c>
      <c r="D79" s="77">
        <v>90193000</v>
      </c>
      <c r="E79" s="65">
        <v>7</v>
      </c>
      <c r="F79" s="68" t="s">
        <v>151</v>
      </c>
      <c r="G79" s="68" t="s">
        <v>295</v>
      </c>
      <c r="H79" s="51" t="s">
        <v>156</v>
      </c>
      <c r="I79" s="78">
        <v>183048</v>
      </c>
      <c r="J79" s="68" t="s">
        <v>85</v>
      </c>
      <c r="K79" s="68" t="s">
        <v>78</v>
      </c>
      <c r="L79" s="51" t="s">
        <v>86</v>
      </c>
      <c r="M79" s="51" t="s">
        <v>80</v>
      </c>
    </row>
    <row r="80" spans="1:13" ht="75" x14ac:dyDescent="0.25">
      <c r="A80" s="80">
        <v>80</v>
      </c>
      <c r="B80" s="71" t="s">
        <v>159</v>
      </c>
      <c r="C80" s="76">
        <v>45432</v>
      </c>
      <c r="D80" s="77">
        <v>90193000</v>
      </c>
      <c r="E80" s="65">
        <v>7</v>
      </c>
      <c r="F80" s="68" t="s">
        <v>151</v>
      </c>
      <c r="G80" s="68" t="s">
        <v>296</v>
      </c>
      <c r="H80" s="51" t="s">
        <v>156</v>
      </c>
      <c r="I80" s="78">
        <v>359316</v>
      </c>
      <c r="J80" s="68" t="s">
        <v>85</v>
      </c>
      <c r="K80" s="68" t="s">
        <v>78</v>
      </c>
      <c r="L80" s="51" t="s">
        <v>86</v>
      </c>
      <c r="M80" s="51" t="s">
        <v>80</v>
      </c>
    </row>
    <row r="81" spans="1:13" ht="90" x14ac:dyDescent="0.25">
      <c r="A81" s="80">
        <v>81</v>
      </c>
      <c r="B81" s="71" t="s">
        <v>159</v>
      </c>
      <c r="C81" s="76">
        <v>45442</v>
      </c>
      <c r="D81" s="77">
        <v>96702280</v>
      </c>
      <c r="E81" s="65">
        <v>2</v>
      </c>
      <c r="F81" s="51" t="s">
        <v>297</v>
      </c>
      <c r="G81" s="68" t="s">
        <v>275</v>
      </c>
      <c r="H81" s="51" t="s">
        <v>156</v>
      </c>
      <c r="I81" s="78">
        <v>534891</v>
      </c>
      <c r="J81" s="68" t="s">
        <v>85</v>
      </c>
      <c r="K81" s="68" t="s">
        <v>78</v>
      </c>
      <c r="L81" s="51" t="s">
        <v>114</v>
      </c>
      <c r="M81" s="51" t="s">
        <v>117</v>
      </c>
    </row>
    <row r="82" spans="1:13" ht="90" x14ac:dyDescent="0.25">
      <c r="A82" s="80">
        <v>82</v>
      </c>
      <c r="B82" s="71" t="s">
        <v>159</v>
      </c>
      <c r="C82" s="76">
        <v>45467</v>
      </c>
      <c r="D82" s="77">
        <v>96702280</v>
      </c>
      <c r="E82" s="65">
        <v>2</v>
      </c>
      <c r="F82" s="51" t="s">
        <v>297</v>
      </c>
      <c r="G82" s="68" t="s">
        <v>276</v>
      </c>
      <c r="H82" s="51" t="s">
        <v>156</v>
      </c>
      <c r="I82" s="78">
        <v>534891</v>
      </c>
      <c r="J82" s="68" t="s">
        <v>85</v>
      </c>
      <c r="K82" s="68" t="s">
        <v>78</v>
      </c>
      <c r="L82" s="51" t="s">
        <v>114</v>
      </c>
      <c r="M82" s="51" t="s">
        <v>117</v>
      </c>
    </row>
    <row r="83" spans="1:13" ht="105" x14ac:dyDescent="0.25">
      <c r="A83" s="80">
        <v>83</v>
      </c>
      <c r="B83" s="71" t="s">
        <v>159</v>
      </c>
      <c r="C83" s="76">
        <v>45467</v>
      </c>
      <c r="D83" s="77">
        <v>96702280</v>
      </c>
      <c r="E83" s="65">
        <v>2</v>
      </c>
      <c r="F83" s="51" t="s">
        <v>297</v>
      </c>
      <c r="G83" s="68" t="s">
        <v>277</v>
      </c>
      <c r="H83" s="51" t="s">
        <v>156</v>
      </c>
      <c r="I83" s="78">
        <v>549141</v>
      </c>
      <c r="J83" s="68" t="s">
        <v>85</v>
      </c>
      <c r="K83" s="68" t="s">
        <v>78</v>
      </c>
      <c r="L83" s="51" t="s">
        <v>114</v>
      </c>
      <c r="M83" s="51" t="s">
        <v>117</v>
      </c>
    </row>
    <row r="84" spans="1:13" ht="75" x14ac:dyDescent="0.25">
      <c r="A84" s="80">
        <v>84</v>
      </c>
      <c r="B84" s="71" t="s">
        <v>159</v>
      </c>
      <c r="C84" s="76">
        <v>45445</v>
      </c>
      <c r="D84" s="77">
        <v>96702280</v>
      </c>
      <c r="E84" s="65">
        <v>2</v>
      </c>
      <c r="F84" s="51" t="s">
        <v>297</v>
      </c>
      <c r="G84" s="68" t="s">
        <v>274</v>
      </c>
      <c r="H84" s="51" t="s">
        <v>156</v>
      </c>
      <c r="I84" s="78">
        <v>359316</v>
      </c>
      <c r="J84" s="68" t="s">
        <v>85</v>
      </c>
      <c r="K84" s="68" t="s">
        <v>78</v>
      </c>
      <c r="L84" s="51" t="s">
        <v>86</v>
      </c>
      <c r="M84" s="51" t="s">
        <v>80</v>
      </c>
    </row>
    <row r="85" spans="1:13" ht="75" x14ac:dyDescent="0.25">
      <c r="A85" s="80">
        <v>85</v>
      </c>
      <c r="B85" s="71" t="s">
        <v>159</v>
      </c>
      <c r="C85" s="76">
        <v>45431</v>
      </c>
      <c r="D85" s="77">
        <v>96702280</v>
      </c>
      <c r="E85" s="65">
        <v>2</v>
      </c>
      <c r="F85" s="51" t="s">
        <v>297</v>
      </c>
      <c r="G85" s="68" t="s">
        <v>271</v>
      </c>
      <c r="H85" s="51" t="s">
        <v>156</v>
      </c>
      <c r="I85" s="78">
        <v>549141</v>
      </c>
      <c r="J85" s="68" t="s">
        <v>85</v>
      </c>
      <c r="K85" s="68" t="s">
        <v>78</v>
      </c>
      <c r="L85" s="51" t="s">
        <v>86</v>
      </c>
      <c r="M85" s="51" t="s">
        <v>80</v>
      </c>
    </row>
    <row r="86" spans="1:13" x14ac:dyDescent="0.25">
      <c r="A86" s="46"/>
      <c r="H86" s="54"/>
      <c r="I86" s="66">
        <f>SUM(I2:I85)</f>
        <v>21194214</v>
      </c>
    </row>
    <row r="87" spans="1:13" ht="36" customHeight="1" x14ac:dyDescent="0.25">
      <c r="A87" s="53" t="s">
        <v>72</v>
      </c>
      <c r="B87" s="97" t="s">
        <v>195</v>
      </c>
      <c r="C87" s="98"/>
      <c r="D87" s="98"/>
      <c r="E87" s="98"/>
      <c r="F87" s="99"/>
      <c r="I87" s="63"/>
      <c r="J87" s="41"/>
    </row>
    <row r="88" spans="1:13" x14ac:dyDescent="0.25">
      <c r="I88" s="39" t="e">
        <f>I86-#REF!</f>
        <v>#REF!</v>
      </c>
    </row>
    <row r="89" spans="1:13" x14ac:dyDescent="0.25">
      <c r="I89" s="39"/>
    </row>
    <row r="90" spans="1:13" x14ac:dyDescent="0.25">
      <c r="I90" s="39"/>
    </row>
    <row r="93" spans="1:13" x14ac:dyDescent="0.25">
      <c r="D93"/>
    </row>
    <row r="94" spans="1:13" x14ac:dyDescent="0.25">
      <c r="D94"/>
    </row>
    <row r="95" spans="1:13" x14ac:dyDescent="0.25">
      <c r="D95"/>
    </row>
    <row r="96" spans="1:13" x14ac:dyDescent="0.25">
      <c r="D96"/>
    </row>
    <row r="97" spans="1:4" x14ac:dyDescent="0.25">
      <c r="D97"/>
    </row>
    <row r="98" spans="1:4" x14ac:dyDescent="0.25">
      <c r="D98"/>
    </row>
    <row r="99" spans="1:4" x14ac:dyDescent="0.25">
      <c r="D99"/>
    </row>
    <row r="100" spans="1:4" x14ac:dyDescent="0.25">
      <c r="D100"/>
    </row>
    <row r="101" spans="1:4" x14ac:dyDescent="0.25">
      <c r="D101"/>
    </row>
    <row r="102" spans="1:4" x14ac:dyDescent="0.25">
      <c r="A102"/>
      <c r="D102"/>
    </row>
    <row r="103" spans="1:4" x14ac:dyDescent="0.25">
      <c r="A103"/>
      <c r="D103"/>
    </row>
    <row r="104" spans="1:4" x14ac:dyDescent="0.25">
      <c r="A104"/>
      <c r="D104"/>
    </row>
    <row r="105" spans="1:4" x14ac:dyDescent="0.25">
      <c r="A105"/>
      <c r="D105"/>
    </row>
    <row r="106" spans="1:4" x14ac:dyDescent="0.25">
      <c r="A106"/>
      <c r="D106"/>
    </row>
    <row r="107" spans="1:4" x14ac:dyDescent="0.25">
      <c r="A107"/>
      <c r="D107"/>
    </row>
    <row r="108" spans="1:4" x14ac:dyDescent="0.25">
      <c r="A108"/>
      <c r="D108"/>
    </row>
    <row r="109" spans="1:4" x14ac:dyDescent="0.25">
      <c r="A109"/>
      <c r="D109"/>
    </row>
    <row r="110" spans="1:4" x14ac:dyDescent="0.25">
      <c r="A110"/>
      <c r="D110"/>
    </row>
    <row r="111" spans="1:4" x14ac:dyDescent="0.25">
      <c r="A111"/>
      <c r="D111"/>
    </row>
    <row r="112" spans="1:4" x14ac:dyDescent="0.25">
      <c r="A112"/>
      <c r="D112"/>
    </row>
    <row r="113" spans="1:4" x14ac:dyDescent="0.25">
      <c r="A113"/>
      <c r="D113"/>
    </row>
    <row r="114" spans="1:4" x14ac:dyDescent="0.25">
      <c r="A114"/>
      <c r="D114"/>
    </row>
    <row r="115" spans="1:4" x14ac:dyDescent="0.25">
      <c r="A115"/>
      <c r="D115"/>
    </row>
    <row r="116" spans="1:4" x14ac:dyDescent="0.25">
      <c r="A116"/>
      <c r="D116"/>
    </row>
    <row r="117" spans="1:4" x14ac:dyDescent="0.25">
      <c r="A117"/>
      <c r="D117"/>
    </row>
    <row r="118" spans="1:4" x14ac:dyDescent="0.25">
      <c r="A118"/>
      <c r="D118"/>
    </row>
    <row r="119" spans="1:4" x14ac:dyDescent="0.25">
      <c r="A119"/>
      <c r="D119"/>
    </row>
    <row r="120" spans="1:4" x14ac:dyDescent="0.25">
      <c r="A120"/>
      <c r="D120"/>
    </row>
    <row r="121" spans="1:4" x14ac:dyDescent="0.25">
      <c r="A121"/>
      <c r="D121"/>
    </row>
    <row r="122" spans="1:4" x14ac:dyDescent="0.25">
      <c r="A122"/>
      <c r="D122"/>
    </row>
    <row r="123" spans="1:4" x14ac:dyDescent="0.25">
      <c r="A123"/>
      <c r="D123"/>
    </row>
    <row r="124" spans="1:4" x14ac:dyDescent="0.25">
      <c r="A124"/>
      <c r="D124"/>
    </row>
    <row r="125" spans="1:4" x14ac:dyDescent="0.25">
      <c r="A125"/>
      <c r="D125"/>
    </row>
    <row r="126" spans="1:4" x14ac:dyDescent="0.25">
      <c r="A126"/>
      <c r="D126"/>
    </row>
    <row r="127" spans="1:4" x14ac:dyDescent="0.25">
      <c r="A127"/>
      <c r="D127"/>
    </row>
    <row r="128" spans="1:4" x14ac:dyDescent="0.25">
      <c r="A128"/>
      <c r="D128"/>
    </row>
    <row r="129" spans="1:4" x14ac:dyDescent="0.25">
      <c r="A129"/>
      <c r="D129"/>
    </row>
    <row r="130" spans="1:4" x14ac:dyDescent="0.25">
      <c r="A130"/>
      <c r="D130"/>
    </row>
    <row r="131" spans="1:4" x14ac:dyDescent="0.25">
      <c r="A131"/>
      <c r="D131"/>
    </row>
    <row r="132" spans="1:4" x14ac:dyDescent="0.25">
      <c r="A132"/>
      <c r="D132"/>
    </row>
    <row r="133" spans="1:4" x14ac:dyDescent="0.25">
      <c r="A133"/>
      <c r="D133"/>
    </row>
    <row r="134" spans="1:4" x14ac:dyDescent="0.25">
      <c r="A134"/>
      <c r="D134"/>
    </row>
    <row r="135" spans="1:4" x14ac:dyDescent="0.25">
      <c r="A135"/>
      <c r="D135"/>
    </row>
    <row r="136" spans="1:4" x14ac:dyDescent="0.25">
      <c r="A136"/>
      <c r="D136"/>
    </row>
    <row r="137" spans="1:4" x14ac:dyDescent="0.25">
      <c r="A137"/>
      <c r="D137"/>
    </row>
    <row r="138" spans="1:4" x14ac:dyDescent="0.25">
      <c r="A138"/>
      <c r="D138"/>
    </row>
    <row r="139" spans="1:4" x14ac:dyDescent="0.25">
      <c r="A139"/>
      <c r="D139"/>
    </row>
    <row r="140" spans="1:4" x14ac:dyDescent="0.25">
      <c r="A140"/>
      <c r="D140"/>
    </row>
    <row r="141" spans="1:4" x14ac:dyDescent="0.25">
      <c r="A141"/>
      <c r="D141"/>
    </row>
    <row r="142" spans="1:4" x14ac:dyDescent="0.25">
      <c r="A142"/>
      <c r="D142"/>
    </row>
    <row r="143" spans="1:4" x14ac:dyDescent="0.25">
      <c r="A143"/>
      <c r="D143"/>
    </row>
    <row r="144" spans="1:4" x14ac:dyDescent="0.25">
      <c r="A144"/>
      <c r="D144"/>
    </row>
    <row r="145" spans="1:4" x14ac:dyDescent="0.25">
      <c r="A145"/>
      <c r="D145"/>
    </row>
    <row r="146" spans="1:4" x14ac:dyDescent="0.25">
      <c r="A146"/>
      <c r="D146"/>
    </row>
    <row r="147" spans="1:4" x14ac:dyDescent="0.25">
      <c r="A147"/>
      <c r="D147"/>
    </row>
    <row r="148" spans="1:4" x14ac:dyDescent="0.25">
      <c r="A148"/>
      <c r="D148"/>
    </row>
    <row r="149" spans="1:4" x14ac:dyDescent="0.25">
      <c r="A149"/>
      <c r="D149"/>
    </row>
    <row r="150" spans="1:4" x14ac:dyDescent="0.25">
      <c r="A150"/>
      <c r="D150"/>
    </row>
    <row r="151" spans="1:4" x14ac:dyDescent="0.25">
      <c r="A151"/>
      <c r="D151"/>
    </row>
    <row r="152" spans="1:4" x14ac:dyDescent="0.25">
      <c r="A152"/>
      <c r="D152"/>
    </row>
  </sheetData>
  <mergeCells count="1">
    <mergeCell ref="B87:F8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E609D-201C-42EB-98F6-4C597EBDE324}">
  <dimension ref="A1:M113"/>
  <sheetViews>
    <sheetView zoomScaleNormal="100" workbookViewId="0">
      <pane xSplit="6" ySplit="1" topLeftCell="I2" activePane="bottomRight" state="frozen"/>
      <selection pane="topRight" activeCell="G1" sqref="G1"/>
      <selection pane="bottomLeft" activeCell="A2" sqref="A2"/>
      <selection pane="bottomRight" sqref="A1:XFD1"/>
    </sheetView>
  </sheetViews>
  <sheetFormatPr baseColWidth="10" defaultRowHeight="15" x14ac:dyDescent="0.25"/>
  <cols>
    <col min="1" max="1" width="9.5703125" style="1" customWidth="1"/>
    <col min="2" max="2" width="32.7109375" style="1" customWidth="1"/>
    <col min="3" max="3" width="10.5703125" bestFit="1" customWidth="1"/>
    <col min="4" max="4" width="11.28515625" style="4" bestFit="1" customWidth="1"/>
    <col min="5" max="5" width="3.7109375" bestFit="1" customWidth="1"/>
    <col min="6" max="6" width="38.85546875" customWidth="1"/>
    <col min="7" max="7" width="113.42578125" customWidth="1"/>
    <col min="8" max="8" width="100.28515625" customWidth="1"/>
    <col min="9" max="9" width="13.42578125" customWidth="1"/>
    <col min="10" max="10" width="53.5703125" bestFit="1" customWidth="1"/>
    <col min="11" max="11" width="36.7109375" bestFit="1" customWidth="1"/>
    <col min="12" max="12" width="88.140625" bestFit="1" customWidth="1"/>
    <col min="13" max="13" width="68.85546875" bestFit="1" customWidth="1"/>
  </cols>
  <sheetData>
    <row r="1" spans="1:13" s="2" customFormat="1" ht="35.25" customHeight="1" x14ac:dyDescent="0.25">
      <c r="A1" s="43" t="s">
        <v>41</v>
      </c>
      <c r="B1" s="43" t="s">
        <v>0</v>
      </c>
      <c r="C1" s="43" t="s">
        <v>71</v>
      </c>
      <c r="D1" s="44" t="s">
        <v>2</v>
      </c>
      <c r="E1" s="43" t="s">
        <v>1</v>
      </c>
      <c r="F1" s="43" t="s">
        <v>66</v>
      </c>
      <c r="G1" s="43" t="s">
        <v>4</v>
      </c>
      <c r="H1" s="43" t="s">
        <v>8</v>
      </c>
      <c r="I1" s="43" t="s">
        <v>3</v>
      </c>
      <c r="J1" s="43" t="s">
        <v>67</v>
      </c>
      <c r="K1" s="43" t="s">
        <v>68</v>
      </c>
      <c r="L1" s="43" t="s">
        <v>69</v>
      </c>
      <c r="M1" s="43" t="s">
        <v>70</v>
      </c>
    </row>
    <row r="2" spans="1:13" ht="30" customHeight="1" x14ac:dyDescent="0.25">
      <c r="A2" s="47">
        <v>1</v>
      </c>
      <c r="B2" s="48" t="s">
        <v>75</v>
      </c>
      <c r="C2" s="49">
        <v>45335</v>
      </c>
      <c r="D2" s="42">
        <v>76078041</v>
      </c>
      <c r="E2" s="50">
        <v>3</v>
      </c>
      <c r="F2" s="50" t="s">
        <v>192</v>
      </c>
      <c r="G2" s="51" t="s">
        <v>167</v>
      </c>
      <c r="H2" s="51" t="s">
        <v>76</v>
      </c>
      <c r="I2" s="52">
        <v>412930</v>
      </c>
      <c r="J2" s="51" t="s">
        <v>77</v>
      </c>
      <c r="K2" s="51" t="s">
        <v>78</v>
      </c>
      <c r="L2" s="51" t="s">
        <v>79</v>
      </c>
      <c r="M2" s="51" t="s">
        <v>80</v>
      </c>
    </row>
    <row r="3" spans="1:13" ht="30" customHeight="1" x14ac:dyDescent="0.25">
      <c r="A3" s="47">
        <v>2</v>
      </c>
      <c r="B3" s="48" t="s">
        <v>75</v>
      </c>
      <c r="C3" s="49">
        <v>45351</v>
      </c>
      <c r="D3" s="42">
        <v>84295700</v>
      </c>
      <c r="E3" s="50">
        <v>1</v>
      </c>
      <c r="F3" s="50" t="s">
        <v>193</v>
      </c>
      <c r="G3" s="51" t="s">
        <v>81</v>
      </c>
      <c r="H3" s="51" t="s">
        <v>76</v>
      </c>
      <c r="I3" s="52">
        <v>206561</v>
      </c>
      <c r="J3" s="51" t="s">
        <v>77</v>
      </c>
      <c r="K3" s="51" t="s">
        <v>78</v>
      </c>
      <c r="L3" s="51" t="s">
        <v>79</v>
      </c>
      <c r="M3" s="51" t="s">
        <v>80</v>
      </c>
    </row>
    <row r="4" spans="1:13" ht="30" customHeight="1" x14ac:dyDescent="0.25">
      <c r="A4" s="47">
        <v>3</v>
      </c>
      <c r="B4" s="48" t="s">
        <v>82</v>
      </c>
      <c r="C4" s="49">
        <v>45347</v>
      </c>
      <c r="D4" s="42">
        <v>96702280</v>
      </c>
      <c r="E4" s="50">
        <v>2</v>
      </c>
      <c r="F4" s="50" t="s">
        <v>83</v>
      </c>
      <c r="G4" s="51" t="s">
        <v>168</v>
      </c>
      <c r="H4" s="51" t="s">
        <v>84</v>
      </c>
      <c r="I4" s="52">
        <v>380645</v>
      </c>
      <c r="J4" s="51" t="s">
        <v>85</v>
      </c>
      <c r="K4" s="51" t="s">
        <v>78</v>
      </c>
      <c r="L4" s="51" t="s">
        <v>86</v>
      </c>
      <c r="M4" s="51" t="s">
        <v>80</v>
      </c>
    </row>
    <row r="5" spans="1:13" ht="30" customHeight="1" x14ac:dyDescent="0.25">
      <c r="A5" s="47">
        <v>4</v>
      </c>
      <c r="B5" s="48" t="s">
        <v>82</v>
      </c>
      <c r="C5" s="49">
        <v>45354</v>
      </c>
      <c r="D5" s="42">
        <v>96702280</v>
      </c>
      <c r="E5" s="50">
        <v>2</v>
      </c>
      <c r="F5" s="50" t="s">
        <v>83</v>
      </c>
      <c r="G5" s="51" t="s">
        <v>87</v>
      </c>
      <c r="H5" s="51" t="s">
        <v>84</v>
      </c>
      <c r="I5" s="52">
        <v>251855</v>
      </c>
      <c r="J5" s="51" t="s">
        <v>85</v>
      </c>
      <c r="K5" s="51" t="s">
        <v>78</v>
      </c>
      <c r="L5" s="51" t="s">
        <v>86</v>
      </c>
      <c r="M5" s="51" t="s">
        <v>80</v>
      </c>
    </row>
    <row r="6" spans="1:13" ht="30" customHeight="1" x14ac:dyDescent="0.25">
      <c r="A6" s="47">
        <v>5</v>
      </c>
      <c r="B6" s="48" t="s">
        <v>88</v>
      </c>
      <c r="C6" s="49">
        <v>45338</v>
      </c>
      <c r="D6" s="42">
        <v>84295700</v>
      </c>
      <c r="E6" s="50">
        <v>1</v>
      </c>
      <c r="F6" s="50" t="s">
        <v>193</v>
      </c>
      <c r="G6" s="51" t="s">
        <v>169</v>
      </c>
      <c r="H6" s="51" t="s">
        <v>89</v>
      </c>
      <c r="I6" s="52">
        <v>328507</v>
      </c>
      <c r="J6" s="51" t="s">
        <v>85</v>
      </c>
      <c r="K6" s="51" t="s">
        <v>78</v>
      </c>
      <c r="L6" s="51" t="s">
        <v>86</v>
      </c>
      <c r="M6" s="51" t="s">
        <v>90</v>
      </c>
    </row>
    <row r="7" spans="1:13" ht="30" customHeight="1" x14ac:dyDescent="0.25">
      <c r="A7" s="47">
        <v>6</v>
      </c>
      <c r="B7" s="48" t="s">
        <v>88</v>
      </c>
      <c r="C7" s="49">
        <v>45349</v>
      </c>
      <c r="D7" s="42">
        <v>84295700</v>
      </c>
      <c r="E7" s="50">
        <v>1</v>
      </c>
      <c r="F7" s="50" t="s">
        <v>193</v>
      </c>
      <c r="G7" s="51" t="s">
        <v>91</v>
      </c>
      <c r="H7" s="51" t="s">
        <v>89</v>
      </c>
      <c r="I7" s="52">
        <v>164254</v>
      </c>
      <c r="J7" s="51" t="s">
        <v>85</v>
      </c>
      <c r="K7" s="51" t="s">
        <v>78</v>
      </c>
      <c r="L7" s="51" t="s">
        <v>86</v>
      </c>
      <c r="M7" s="51" t="s">
        <v>90</v>
      </c>
    </row>
    <row r="8" spans="1:13" ht="30" customHeight="1" x14ac:dyDescent="0.25">
      <c r="A8" s="47">
        <v>7</v>
      </c>
      <c r="B8" s="48" t="s">
        <v>88</v>
      </c>
      <c r="C8" s="49">
        <v>45349</v>
      </c>
      <c r="D8" s="42">
        <v>84295700</v>
      </c>
      <c r="E8" s="50">
        <v>1</v>
      </c>
      <c r="F8" s="50" t="s">
        <v>193</v>
      </c>
      <c r="G8" s="51" t="s">
        <v>91</v>
      </c>
      <c r="H8" s="51" t="s">
        <v>89</v>
      </c>
      <c r="I8" s="52">
        <v>164253</v>
      </c>
      <c r="J8" s="51" t="s">
        <v>85</v>
      </c>
      <c r="K8" s="51" t="s">
        <v>78</v>
      </c>
      <c r="L8" s="51" t="s">
        <v>86</v>
      </c>
      <c r="M8" s="51" t="s">
        <v>90</v>
      </c>
    </row>
    <row r="9" spans="1:13" ht="30" customHeight="1" x14ac:dyDescent="0.25">
      <c r="A9" s="47">
        <v>8</v>
      </c>
      <c r="B9" s="48" t="s">
        <v>88</v>
      </c>
      <c r="C9" s="49">
        <v>45350</v>
      </c>
      <c r="D9" s="42">
        <v>84295700</v>
      </c>
      <c r="E9" s="50">
        <v>1</v>
      </c>
      <c r="F9" s="50" t="s">
        <v>193</v>
      </c>
      <c r="G9" s="51" t="s">
        <v>92</v>
      </c>
      <c r="H9" s="51" t="s">
        <v>89</v>
      </c>
      <c r="I9" s="52">
        <v>328507</v>
      </c>
      <c r="J9" s="51" t="s">
        <v>85</v>
      </c>
      <c r="K9" s="51" t="s">
        <v>78</v>
      </c>
      <c r="L9" s="51" t="s">
        <v>86</v>
      </c>
      <c r="M9" s="51" t="s">
        <v>90</v>
      </c>
    </row>
    <row r="10" spans="1:13" ht="30" customHeight="1" x14ac:dyDescent="0.25">
      <c r="A10" s="47">
        <v>9</v>
      </c>
      <c r="B10" s="48" t="s">
        <v>6</v>
      </c>
      <c r="C10" s="49">
        <v>45376</v>
      </c>
      <c r="D10" s="42">
        <v>84295700</v>
      </c>
      <c r="E10" s="50">
        <v>1</v>
      </c>
      <c r="F10" s="50" t="s">
        <v>193</v>
      </c>
      <c r="G10" s="51" t="s">
        <v>170</v>
      </c>
      <c r="H10" s="51" t="s">
        <v>93</v>
      </c>
      <c r="I10" s="52">
        <v>148750</v>
      </c>
      <c r="J10" s="51" t="s">
        <v>85</v>
      </c>
      <c r="K10" s="51" t="s">
        <v>78</v>
      </c>
      <c r="L10" s="51" t="s">
        <v>86</v>
      </c>
      <c r="M10" s="51" t="s">
        <v>80</v>
      </c>
    </row>
    <row r="11" spans="1:13" ht="30" customHeight="1" x14ac:dyDescent="0.25">
      <c r="A11" s="47">
        <v>10</v>
      </c>
      <c r="B11" s="48" t="s">
        <v>45</v>
      </c>
      <c r="C11" s="49">
        <v>45322</v>
      </c>
      <c r="D11" s="42">
        <v>80764900</v>
      </c>
      <c r="E11" s="50">
        <v>0</v>
      </c>
      <c r="F11" s="50" t="s">
        <v>94</v>
      </c>
      <c r="G11" s="51" t="s">
        <v>95</v>
      </c>
      <c r="H11" s="51" t="s">
        <v>96</v>
      </c>
      <c r="I11" s="52">
        <v>109816</v>
      </c>
      <c r="J11" s="51" t="s">
        <v>85</v>
      </c>
      <c r="K11" s="51" t="s">
        <v>78</v>
      </c>
      <c r="L11" s="51" t="s">
        <v>97</v>
      </c>
      <c r="M11" s="51" t="s">
        <v>98</v>
      </c>
    </row>
    <row r="12" spans="1:13" ht="30" customHeight="1" x14ac:dyDescent="0.25">
      <c r="A12" s="47">
        <v>11</v>
      </c>
      <c r="B12" s="48" t="s">
        <v>99</v>
      </c>
      <c r="C12" s="49">
        <v>45338</v>
      </c>
      <c r="D12" s="42">
        <v>76170725</v>
      </c>
      <c r="E12" s="50">
        <v>6</v>
      </c>
      <c r="F12" s="50" t="s">
        <v>100</v>
      </c>
      <c r="G12" s="51" t="s">
        <v>171</v>
      </c>
      <c r="H12" s="51" t="s">
        <v>101</v>
      </c>
      <c r="I12" s="52">
        <v>226100</v>
      </c>
      <c r="J12" s="51" t="s">
        <v>85</v>
      </c>
      <c r="K12" s="51" t="s">
        <v>78</v>
      </c>
      <c r="L12" s="51" t="s">
        <v>102</v>
      </c>
      <c r="M12" s="51" t="s">
        <v>103</v>
      </c>
    </row>
    <row r="13" spans="1:13" ht="30" customHeight="1" x14ac:dyDescent="0.25">
      <c r="A13" s="47">
        <v>12</v>
      </c>
      <c r="B13" s="48" t="s">
        <v>99</v>
      </c>
      <c r="C13" s="49">
        <v>45338</v>
      </c>
      <c r="D13" s="42">
        <v>96705640</v>
      </c>
      <c r="E13" s="50">
        <v>5</v>
      </c>
      <c r="F13" s="50" t="s">
        <v>104</v>
      </c>
      <c r="G13" s="51" t="s">
        <v>105</v>
      </c>
      <c r="H13" s="51" t="s">
        <v>106</v>
      </c>
      <c r="I13" s="52">
        <v>333200</v>
      </c>
      <c r="J13" s="51" t="s">
        <v>85</v>
      </c>
      <c r="K13" s="51" t="s">
        <v>78</v>
      </c>
      <c r="L13" s="51" t="s">
        <v>107</v>
      </c>
      <c r="M13" s="51" t="s">
        <v>108</v>
      </c>
    </row>
    <row r="14" spans="1:13" ht="30" customHeight="1" x14ac:dyDescent="0.25">
      <c r="A14" s="47">
        <v>13</v>
      </c>
      <c r="B14" s="48" t="s">
        <v>99</v>
      </c>
      <c r="C14" s="49">
        <v>45338</v>
      </c>
      <c r="D14" s="42">
        <v>96705640</v>
      </c>
      <c r="E14" s="50">
        <v>5</v>
      </c>
      <c r="F14" s="50" t="s">
        <v>104</v>
      </c>
      <c r="G14" s="51" t="s">
        <v>172</v>
      </c>
      <c r="H14" s="51" t="s">
        <v>106</v>
      </c>
      <c r="I14" s="52">
        <v>333200</v>
      </c>
      <c r="J14" s="51" t="s">
        <v>85</v>
      </c>
      <c r="K14" s="51" t="s">
        <v>78</v>
      </c>
      <c r="L14" s="51" t="s">
        <v>107</v>
      </c>
      <c r="M14" s="51" t="s">
        <v>108</v>
      </c>
    </row>
    <row r="15" spans="1:13" ht="30" customHeight="1" x14ac:dyDescent="0.25">
      <c r="A15" s="47">
        <v>14</v>
      </c>
      <c r="B15" s="48" t="s">
        <v>109</v>
      </c>
      <c r="C15" s="49">
        <v>45341</v>
      </c>
      <c r="D15" s="42">
        <v>96852720</v>
      </c>
      <c r="E15" s="50">
        <v>7</v>
      </c>
      <c r="F15" s="50" t="s">
        <v>110</v>
      </c>
      <c r="G15" s="51" t="s">
        <v>173</v>
      </c>
      <c r="H15" s="51" t="s">
        <v>111</v>
      </c>
      <c r="I15" s="52">
        <v>62996</v>
      </c>
      <c r="J15" s="51" t="s">
        <v>85</v>
      </c>
      <c r="K15" s="51" t="s">
        <v>78</v>
      </c>
      <c r="L15" s="51" t="s">
        <v>112</v>
      </c>
      <c r="M15" s="51" t="s">
        <v>108</v>
      </c>
    </row>
    <row r="16" spans="1:13" ht="30" customHeight="1" x14ac:dyDescent="0.25">
      <c r="A16" s="47">
        <v>15</v>
      </c>
      <c r="B16" s="48" t="s">
        <v>7</v>
      </c>
      <c r="C16" s="49">
        <v>45351</v>
      </c>
      <c r="D16" s="42">
        <v>81535500</v>
      </c>
      <c r="E16" s="50">
        <v>8</v>
      </c>
      <c r="F16" s="50" t="s">
        <v>113</v>
      </c>
      <c r="G16" s="51" t="s">
        <v>174</v>
      </c>
      <c r="H16" s="51" t="s">
        <v>115</v>
      </c>
      <c r="I16" s="52">
        <v>83776</v>
      </c>
      <c r="J16" s="51" t="s">
        <v>116</v>
      </c>
      <c r="K16" s="51" t="s">
        <v>78</v>
      </c>
      <c r="L16" s="51" t="s">
        <v>114</v>
      </c>
      <c r="M16" s="51" t="s">
        <v>117</v>
      </c>
    </row>
    <row r="17" spans="1:13" ht="30" customHeight="1" x14ac:dyDescent="0.25">
      <c r="A17" s="47">
        <v>16</v>
      </c>
      <c r="B17" s="48" t="s">
        <v>9</v>
      </c>
      <c r="C17" s="49">
        <v>45337</v>
      </c>
      <c r="D17" s="42">
        <v>96546100</v>
      </c>
      <c r="E17" s="50">
        <v>0</v>
      </c>
      <c r="F17" s="50" t="s">
        <v>133</v>
      </c>
      <c r="G17" s="51" t="s">
        <v>134</v>
      </c>
      <c r="H17" s="51" t="s">
        <v>135</v>
      </c>
      <c r="I17" s="52">
        <v>93100</v>
      </c>
      <c r="J17" s="51" t="s">
        <v>136</v>
      </c>
      <c r="K17" s="51" t="s">
        <v>78</v>
      </c>
      <c r="L17" s="51" t="s">
        <v>86</v>
      </c>
      <c r="M17" s="51" t="s">
        <v>80</v>
      </c>
    </row>
    <row r="18" spans="1:13" ht="30" customHeight="1" x14ac:dyDescent="0.25">
      <c r="A18" s="47">
        <v>17</v>
      </c>
      <c r="B18" s="48" t="s">
        <v>118</v>
      </c>
      <c r="C18" s="49">
        <v>45351</v>
      </c>
      <c r="D18" s="42">
        <v>76047103</v>
      </c>
      <c r="E18" s="50">
        <v>8</v>
      </c>
      <c r="F18" s="50" t="s">
        <v>119</v>
      </c>
      <c r="G18" s="51" t="s">
        <v>120</v>
      </c>
      <c r="H18" s="51" t="s">
        <v>121</v>
      </c>
      <c r="I18" s="52">
        <v>104524</v>
      </c>
      <c r="J18" s="51" t="s">
        <v>116</v>
      </c>
      <c r="K18" s="51" t="s">
        <v>78</v>
      </c>
      <c r="L18" s="51" t="s">
        <v>86</v>
      </c>
      <c r="M18" s="51" t="s">
        <v>80</v>
      </c>
    </row>
    <row r="19" spans="1:13" ht="30" customHeight="1" x14ac:dyDescent="0.25">
      <c r="A19" s="47">
        <v>18</v>
      </c>
      <c r="B19" s="48" t="s">
        <v>118</v>
      </c>
      <c r="C19" s="49">
        <v>45378</v>
      </c>
      <c r="D19" s="42">
        <v>76564940</v>
      </c>
      <c r="E19" s="50">
        <v>4</v>
      </c>
      <c r="F19" s="50" t="s">
        <v>121</v>
      </c>
      <c r="G19" s="51" t="s">
        <v>122</v>
      </c>
      <c r="H19" s="51" t="s">
        <v>121</v>
      </c>
      <c r="I19" s="52">
        <v>142388</v>
      </c>
      <c r="J19" s="51" t="s">
        <v>116</v>
      </c>
      <c r="K19" s="51" t="s">
        <v>78</v>
      </c>
      <c r="L19" s="51" t="s">
        <v>86</v>
      </c>
      <c r="M19" s="51" t="s">
        <v>80</v>
      </c>
    </row>
    <row r="20" spans="1:13" ht="30" customHeight="1" x14ac:dyDescent="0.25">
      <c r="A20" s="47">
        <v>19</v>
      </c>
      <c r="B20" s="48" t="s">
        <v>118</v>
      </c>
      <c r="C20" s="49">
        <v>45382</v>
      </c>
      <c r="D20" s="42">
        <v>76564940</v>
      </c>
      <c r="E20" s="50">
        <v>4</v>
      </c>
      <c r="F20" s="50" t="s">
        <v>121</v>
      </c>
      <c r="G20" s="51" t="s">
        <v>123</v>
      </c>
      <c r="H20" s="51" t="s">
        <v>121</v>
      </c>
      <c r="I20" s="52">
        <v>142388</v>
      </c>
      <c r="J20" s="51" t="s">
        <v>116</v>
      </c>
      <c r="K20" s="51" t="s">
        <v>78</v>
      </c>
      <c r="L20" s="51" t="s">
        <v>86</v>
      </c>
      <c r="M20" s="51" t="s">
        <v>80</v>
      </c>
    </row>
    <row r="21" spans="1:13" ht="30" customHeight="1" x14ac:dyDescent="0.25">
      <c r="A21" s="47">
        <v>20</v>
      </c>
      <c r="B21" s="48" t="s">
        <v>124</v>
      </c>
      <c r="C21" s="49">
        <v>45331</v>
      </c>
      <c r="D21" s="42">
        <v>87778800</v>
      </c>
      <c r="E21" s="50">
        <v>8</v>
      </c>
      <c r="F21" s="50" t="s">
        <v>125</v>
      </c>
      <c r="G21" s="51" t="s">
        <v>126</v>
      </c>
      <c r="H21" s="51" t="s">
        <v>127</v>
      </c>
      <c r="I21" s="52">
        <v>235690</v>
      </c>
      <c r="J21" s="51" t="s">
        <v>128</v>
      </c>
      <c r="K21" s="51" t="s">
        <v>78</v>
      </c>
      <c r="L21" s="51" t="s">
        <v>79</v>
      </c>
      <c r="M21" s="51" t="s">
        <v>90</v>
      </c>
    </row>
    <row r="22" spans="1:13" ht="30" customHeight="1" x14ac:dyDescent="0.25">
      <c r="A22" s="47">
        <v>21</v>
      </c>
      <c r="B22" s="48" t="s">
        <v>124</v>
      </c>
      <c r="C22" s="49">
        <v>45336</v>
      </c>
      <c r="D22" s="42">
        <v>87778800</v>
      </c>
      <c r="E22" s="50">
        <v>8</v>
      </c>
      <c r="F22" s="50" t="s">
        <v>125</v>
      </c>
      <c r="G22" s="51" t="s">
        <v>126</v>
      </c>
      <c r="H22" s="51" t="s">
        <v>127</v>
      </c>
      <c r="I22" s="52">
        <v>235690</v>
      </c>
      <c r="J22" s="51" t="s">
        <v>128</v>
      </c>
      <c r="K22" s="51" t="s">
        <v>78</v>
      </c>
      <c r="L22" s="51" t="s">
        <v>79</v>
      </c>
      <c r="M22" s="51" t="s">
        <v>90</v>
      </c>
    </row>
    <row r="23" spans="1:13" ht="30" customHeight="1" x14ac:dyDescent="0.25">
      <c r="A23" s="47">
        <v>22</v>
      </c>
      <c r="B23" s="48" t="s">
        <v>124</v>
      </c>
      <c r="C23" s="49">
        <v>45366</v>
      </c>
      <c r="D23" s="42">
        <v>90193000</v>
      </c>
      <c r="E23" s="50">
        <v>7</v>
      </c>
      <c r="F23" s="50" t="s">
        <v>151</v>
      </c>
      <c r="G23" s="51" t="s">
        <v>129</v>
      </c>
      <c r="H23" s="51" t="s">
        <v>130</v>
      </c>
      <c r="I23" s="52">
        <v>483140</v>
      </c>
      <c r="J23" s="51" t="s">
        <v>128</v>
      </c>
      <c r="K23" s="51" t="s">
        <v>78</v>
      </c>
      <c r="L23" s="51" t="s">
        <v>131</v>
      </c>
      <c r="M23" s="51" t="s">
        <v>132</v>
      </c>
    </row>
    <row r="24" spans="1:13" ht="30" customHeight="1" x14ac:dyDescent="0.25">
      <c r="A24" s="47">
        <v>23</v>
      </c>
      <c r="B24" s="48" t="s">
        <v>137</v>
      </c>
      <c r="C24" s="49">
        <v>44955</v>
      </c>
      <c r="D24" s="42">
        <v>87778800</v>
      </c>
      <c r="E24" s="50">
        <v>8</v>
      </c>
      <c r="F24" s="50" t="s">
        <v>138</v>
      </c>
      <c r="G24" s="51" t="s">
        <v>175</v>
      </c>
      <c r="H24" s="51" t="s">
        <v>139</v>
      </c>
      <c r="I24" s="52">
        <v>78563</v>
      </c>
      <c r="J24" s="51" t="s">
        <v>140</v>
      </c>
      <c r="K24" s="51" t="s">
        <v>78</v>
      </c>
      <c r="L24" s="51" t="s">
        <v>141</v>
      </c>
      <c r="M24" s="51" t="s">
        <v>142</v>
      </c>
    </row>
    <row r="25" spans="1:13" ht="30" customHeight="1" x14ac:dyDescent="0.25">
      <c r="A25" s="47">
        <v>24</v>
      </c>
      <c r="B25" s="48" t="s">
        <v>51</v>
      </c>
      <c r="C25" s="49">
        <v>45354</v>
      </c>
      <c r="D25" s="42">
        <v>87778800</v>
      </c>
      <c r="E25" s="50">
        <v>8</v>
      </c>
      <c r="F25" s="50" t="s">
        <v>138</v>
      </c>
      <c r="G25" s="51" t="s">
        <v>176</v>
      </c>
      <c r="H25" s="51" t="s">
        <v>149</v>
      </c>
      <c r="I25" s="52">
        <v>213283</v>
      </c>
      <c r="J25" s="51" t="s">
        <v>85</v>
      </c>
      <c r="K25" s="51" t="s">
        <v>78</v>
      </c>
      <c r="L25" s="51" t="s">
        <v>86</v>
      </c>
      <c r="M25" s="51" t="s">
        <v>108</v>
      </c>
    </row>
    <row r="26" spans="1:13" ht="30" customHeight="1" x14ac:dyDescent="0.25">
      <c r="A26" s="47">
        <v>25</v>
      </c>
      <c r="B26" s="48" t="s">
        <v>143</v>
      </c>
      <c r="C26" s="49">
        <v>45303</v>
      </c>
      <c r="D26" s="42">
        <v>96695300</v>
      </c>
      <c r="E26" s="50">
        <v>4</v>
      </c>
      <c r="F26" s="50" t="s">
        <v>144</v>
      </c>
      <c r="G26" s="51" t="s">
        <v>177</v>
      </c>
      <c r="H26" s="51" t="s">
        <v>145</v>
      </c>
      <c r="I26" s="52">
        <v>30345</v>
      </c>
      <c r="J26" s="51" t="s">
        <v>146</v>
      </c>
      <c r="K26" s="51" t="s">
        <v>78</v>
      </c>
      <c r="L26" s="51" t="s">
        <v>147</v>
      </c>
      <c r="M26" s="51" t="s">
        <v>108</v>
      </c>
    </row>
    <row r="27" spans="1:13" ht="30" customHeight="1" x14ac:dyDescent="0.25">
      <c r="A27" s="47">
        <v>26</v>
      </c>
      <c r="B27" s="48" t="s">
        <v>143</v>
      </c>
      <c r="C27" s="49">
        <v>45358</v>
      </c>
      <c r="D27" s="42">
        <v>96695300</v>
      </c>
      <c r="E27" s="50">
        <v>4</v>
      </c>
      <c r="F27" s="50" t="s">
        <v>144</v>
      </c>
      <c r="G27" s="51" t="s">
        <v>178</v>
      </c>
      <c r="H27" s="51" t="s">
        <v>145</v>
      </c>
      <c r="I27" s="52">
        <v>30345</v>
      </c>
      <c r="J27" s="51" t="s">
        <v>146</v>
      </c>
      <c r="K27" s="51" t="s">
        <v>78</v>
      </c>
      <c r="L27" s="51" t="s">
        <v>148</v>
      </c>
      <c r="M27" s="51" t="s">
        <v>108</v>
      </c>
    </row>
    <row r="28" spans="1:13" ht="30" customHeight="1" x14ac:dyDescent="0.25">
      <c r="A28" s="47">
        <v>27</v>
      </c>
      <c r="B28" s="48" t="s">
        <v>150</v>
      </c>
      <c r="C28" s="49">
        <v>45326</v>
      </c>
      <c r="D28" s="42">
        <v>90193000</v>
      </c>
      <c r="E28" s="50">
        <v>7</v>
      </c>
      <c r="F28" s="50" t="s">
        <v>151</v>
      </c>
      <c r="G28" s="51" t="s">
        <v>152</v>
      </c>
      <c r="H28" s="51" t="s">
        <v>130</v>
      </c>
      <c r="I28" s="52">
        <v>179658</v>
      </c>
      <c r="J28" s="51" t="s">
        <v>85</v>
      </c>
      <c r="K28" s="51" t="s">
        <v>78</v>
      </c>
      <c r="L28" s="51" t="s">
        <v>153</v>
      </c>
      <c r="M28" s="51" t="s">
        <v>90</v>
      </c>
    </row>
    <row r="29" spans="1:13" ht="30" customHeight="1" x14ac:dyDescent="0.25">
      <c r="A29" s="47">
        <v>28</v>
      </c>
      <c r="B29" s="48" t="s">
        <v>150</v>
      </c>
      <c r="C29" s="49">
        <v>45333</v>
      </c>
      <c r="D29" s="42">
        <v>90193000</v>
      </c>
      <c r="E29" s="50">
        <v>7</v>
      </c>
      <c r="F29" s="50" t="s">
        <v>151</v>
      </c>
      <c r="G29" s="51" t="s">
        <v>152</v>
      </c>
      <c r="H29" s="51" t="s">
        <v>130</v>
      </c>
      <c r="I29" s="52">
        <v>280030</v>
      </c>
      <c r="J29" s="51" t="s">
        <v>85</v>
      </c>
      <c r="K29" s="51" t="s">
        <v>78</v>
      </c>
      <c r="L29" s="51" t="s">
        <v>153</v>
      </c>
      <c r="M29" s="51" t="s">
        <v>90</v>
      </c>
    </row>
    <row r="30" spans="1:13" ht="30" customHeight="1" x14ac:dyDescent="0.25">
      <c r="A30" s="47">
        <v>29</v>
      </c>
      <c r="B30" s="48" t="s">
        <v>154</v>
      </c>
      <c r="C30" s="49">
        <v>45333</v>
      </c>
      <c r="D30" s="42">
        <v>96702280</v>
      </c>
      <c r="E30" s="50">
        <v>2</v>
      </c>
      <c r="F30" s="50" t="s">
        <v>155</v>
      </c>
      <c r="G30" s="51" t="s">
        <v>179</v>
      </c>
      <c r="H30" s="51" t="s">
        <v>156</v>
      </c>
      <c r="I30" s="52">
        <v>359316</v>
      </c>
      <c r="J30" s="51" t="s">
        <v>85</v>
      </c>
      <c r="K30" s="51" t="s">
        <v>78</v>
      </c>
      <c r="L30" s="51" t="s">
        <v>114</v>
      </c>
      <c r="M30" s="51" t="s">
        <v>117</v>
      </c>
    </row>
    <row r="31" spans="1:13" ht="30" customHeight="1" x14ac:dyDescent="0.25">
      <c r="A31" s="47">
        <v>30</v>
      </c>
      <c r="B31" s="48" t="s">
        <v>154</v>
      </c>
      <c r="C31" s="49">
        <v>45340</v>
      </c>
      <c r="D31" s="42">
        <v>90193000</v>
      </c>
      <c r="E31" s="50">
        <v>7</v>
      </c>
      <c r="F31" s="50" t="s">
        <v>151</v>
      </c>
      <c r="G31" s="51" t="s">
        <v>189</v>
      </c>
      <c r="H31" s="51" t="s">
        <v>156</v>
      </c>
      <c r="I31" s="52">
        <v>359316</v>
      </c>
      <c r="J31" s="51" t="s">
        <v>85</v>
      </c>
      <c r="K31" s="51" t="s">
        <v>78</v>
      </c>
      <c r="L31" s="51" t="s">
        <v>86</v>
      </c>
      <c r="M31" s="51" t="s">
        <v>80</v>
      </c>
    </row>
    <row r="32" spans="1:13" ht="30" customHeight="1" x14ac:dyDescent="0.25">
      <c r="A32" s="47">
        <v>31</v>
      </c>
      <c r="B32" s="48" t="s">
        <v>154</v>
      </c>
      <c r="C32" s="49">
        <v>45354</v>
      </c>
      <c r="D32" s="42">
        <v>96702280</v>
      </c>
      <c r="E32" s="50">
        <v>2</v>
      </c>
      <c r="F32" s="50" t="s">
        <v>155</v>
      </c>
      <c r="G32" s="51" t="s">
        <v>180</v>
      </c>
      <c r="H32" s="51" t="s">
        <v>156</v>
      </c>
      <c r="I32" s="52">
        <v>179658</v>
      </c>
      <c r="J32" s="51" t="s">
        <v>85</v>
      </c>
      <c r="K32" s="51" t="s">
        <v>78</v>
      </c>
      <c r="L32" s="51" t="s">
        <v>86</v>
      </c>
      <c r="M32" s="51" t="s">
        <v>80</v>
      </c>
    </row>
    <row r="33" spans="1:13" ht="30" customHeight="1" x14ac:dyDescent="0.25">
      <c r="A33" s="47">
        <v>32</v>
      </c>
      <c r="B33" s="48" t="s">
        <v>157</v>
      </c>
      <c r="C33" s="49">
        <v>45316</v>
      </c>
      <c r="D33" s="42">
        <v>90193000</v>
      </c>
      <c r="E33" s="50">
        <v>7</v>
      </c>
      <c r="F33" s="50" t="s">
        <v>151</v>
      </c>
      <c r="G33" s="51" t="s">
        <v>181</v>
      </c>
      <c r="H33" s="51" t="s">
        <v>130</v>
      </c>
      <c r="I33" s="52">
        <v>549141</v>
      </c>
      <c r="J33" s="51" t="s">
        <v>85</v>
      </c>
      <c r="K33" s="51" t="s">
        <v>78</v>
      </c>
      <c r="L33" s="51" t="s">
        <v>86</v>
      </c>
      <c r="M33" s="51" t="s">
        <v>90</v>
      </c>
    </row>
    <row r="34" spans="1:13" ht="30" customHeight="1" x14ac:dyDescent="0.25">
      <c r="A34" s="47">
        <v>33</v>
      </c>
      <c r="B34" s="48" t="s">
        <v>157</v>
      </c>
      <c r="C34" s="49">
        <v>45351</v>
      </c>
      <c r="D34" s="42">
        <v>96702280</v>
      </c>
      <c r="E34" s="50">
        <v>2</v>
      </c>
      <c r="F34" s="50" t="s">
        <v>155</v>
      </c>
      <c r="G34" s="51" t="s">
        <v>182</v>
      </c>
      <c r="H34" s="51" t="s">
        <v>130</v>
      </c>
      <c r="I34" s="52">
        <v>280030</v>
      </c>
      <c r="J34" s="51" t="s">
        <v>85</v>
      </c>
      <c r="K34" s="51" t="s">
        <v>78</v>
      </c>
      <c r="L34" s="51" t="s">
        <v>86</v>
      </c>
      <c r="M34" s="51" t="s">
        <v>90</v>
      </c>
    </row>
    <row r="35" spans="1:13" ht="30" customHeight="1" x14ac:dyDescent="0.25">
      <c r="A35" s="47">
        <v>34</v>
      </c>
      <c r="B35" s="48" t="s">
        <v>157</v>
      </c>
      <c r="C35" s="49">
        <v>45351</v>
      </c>
      <c r="D35" s="42">
        <v>96702280</v>
      </c>
      <c r="E35" s="50">
        <v>2</v>
      </c>
      <c r="F35" s="50" t="s">
        <v>155</v>
      </c>
      <c r="G35" s="51" t="s">
        <v>183</v>
      </c>
      <c r="H35" s="51" t="s">
        <v>130</v>
      </c>
      <c r="I35" s="52">
        <v>179658</v>
      </c>
      <c r="J35" s="51" t="s">
        <v>85</v>
      </c>
      <c r="K35" s="51" t="s">
        <v>78</v>
      </c>
      <c r="L35" s="51" t="s">
        <v>86</v>
      </c>
      <c r="M35" s="51" t="s">
        <v>90</v>
      </c>
    </row>
    <row r="36" spans="1:13" ht="30" customHeight="1" x14ac:dyDescent="0.25">
      <c r="A36" s="47">
        <v>35</v>
      </c>
      <c r="B36" s="48" t="s">
        <v>157</v>
      </c>
      <c r="C36" s="49">
        <v>45366</v>
      </c>
      <c r="D36" s="42">
        <v>90193000</v>
      </c>
      <c r="E36" s="50">
        <v>7</v>
      </c>
      <c r="F36" s="50" t="s">
        <v>151</v>
      </c>
      <c r="G36" s="51" t="s">
        <v>184</v>
      </c>
      <c r="H36" s="51" t="s">
        <v>130</v>
      </c>
      <c r="I36" s="52">
        <v>359316</v>
      </c>
      <c r="J36" s="51" t="s">
        <v>85</v>
      </c>
      <c r="K36" s="51" t="s">
        <v>78</v>
      </c>
      <c r="L36" s="51" t="s">
        <v>86</v>
      </c>
      <c r="M36" s="51" t="s">
        <v>90</v>
      </c>
    </row>
    <row r="37" spans="1:13" ht="30" customHeight="1" x14ac:dyDescent="0.25">
      <c r="A37" s="47">
        <v>36</v>
      </c>
      <c r="B37" s="48" t="s">
        <v>157</v>
      </c>
      <c r="C37" s="49">
        <v>45366</v>
      </c>
      <c r="D37" s="42">
        <v>90193000</v>
      </c>
      <c r="E37" s="50">
        <v>7</v>
      </c>
      <c r="F37" s="50" t="s">
        <v>151</v>
      </c>
      <c r="G37" s="51" t="s">
        <v>185</v>
      </c>
      <c r="H37" s="51" t="s">
        <v>130</v>
      </c>
      <c r="I37" s="52">
        <v>359316</v>
      </c>
      <c r="J37" s="51" t="s">
        <v>85</v>
      </c>
      <c r="K37" s="51" t="s">
        <v>78</v>
      </c>
      <c r="L37" s="51" t="s">
        <v>86</v>
      </c>
      <c r="M37" s="51" t="s">
        <v>90</v>
      </c>
    </row>
    <row r="38" spans="1:13" ht="30" customHeight="1" x14ac:dyDescent="0.25">
      <c r="A38" s="47">
        <v>37</v>
      </c>
      <c r="B38" s="48" t="s">
        <v>157</v>
      </c>
      <c r="C38" s="49">
        <v>45382</v>
      </c>
      <c r="D38" s="42">
        <v>90193000</v>
      </c>
      <c r="E38" s="50">
        <v>7</v>
      </c>
      <c r="F38" s="50" t="s">
        <v>151</v>
      </c>
      <c r="G38" s="51" t="s">
        <v>158</v>
      </c>
      <c r="H38" s="51" t="s">
        <v>130</v>
      </c>
      <c r="I38" s="52">
        <v>359316</v>
      </c>
      <c r="J38" s="51" t="s">
        <v>85</v>
      </c>
      <c r="K38" s="51" t="s">
        <v>78</v>
      </c>
      <c r="L38" s="51" t="s">
        <v>86</v>
      </c>
      <c r="M38" s="51" t="s">
        <v>90</v>
      </c>
    </row>
    <row r="39" spans="1:13" ht="30" customHeight="1" x14ac:dyDescent="0.25">
      <c r="A39" s="47">
        <v>38</v>
      </c>
      <c r="B39" s="48" t="s">
        <v>157</v>
      </c>
      <c r="C39" s="49">
        <v>45382</v>
      </c>
      <c r="D39" s="42">
        <v>96702280</v>
      </c>
      <c r="E39" s="50">
        <v>2</v>
      </c>
      <c r="F39" s="50" t="s">
        <v>83</v>
      </c>
      <c r="G39" s="51" t="s">
        <v>186</v>
      </c>
      <c r="H39" s="51" t="s">
        <v>130</v>
      </c>
      <c r="I39" s="52">
        <v>179658</v>
      </c>
      <c r="J39" s="51" t="s">
        <v>85</v>
      </c>
      <c r="K39" s="51" t="s">
        <v>78</v>
      </c>
      <c r="L39" s="51" t="s">
        <v>86</v>
      </c>
      <c r="M39" s="51" t="s">
        <v>90</v>
      </c>
    </row>
    <row r="40" spans="1:13" ht="30" customHeight="1" x14ac:dyDescent="0.25">
      <c r="A40" s="47">
        <v>39</v>
      </c>
      <c r="B40" s="48" t="s">
        <v>159</v>
      </c>
      <c r="C40" s="49">
        <v>45351</v>
      </c>
      <c r="D40" s="42">
        <v>96702280</v>
      </c>
      <c r="E40" s="50">
        <v>2</v>
      </c>
      <c r="F40" s="50" t="s">
        <v>83</v>
      </c>
      <c r="G40" s="51" t="s">
        <v>163</v>
      </c>
      <c r="H40" s="51" t="s">
        <v>130</v>
      </c>
      <c r="I40" s="52">
        <v>140015</v>
      </c>
      <c r="J40" s="51" t="s">
        <v>85</v>
      </c>
      <c r="K40" s="51" t="s">
        <v>78</v>
      </c>
      <c r="L40" s="51" t="s">
        <v>86</v>
      </c>
      <c r="M40" s="51" t="s">
        <v>90</v>
      </c>
    </row>
    <row r="41" spans="1:13" ht="30" customHeight="1" x14ac:dyDescent="0.25">
      <c r="A41" s="47">
        <v>40</v>
      </c>
      <c r="B41" s="48" t="s">
        <v>159</v>
      </c>
      <c r="C41" s="49">
        <v>45371</v>
      </c>
      <c r="D41" s="42">
        <v>96702280</v>
      </c>
      <c r="E41" s="50">
        <v>2</v>
      </c>
      <c r="F41" s="50" t="s">
        <v>155</v>
      </c>
      <c r="G41" s="51" t="s">
        <v>160</v>
      </c>
      <c r="H41" s="51" t="s">
        <v>130</v>
      </c>
      <c r="I41" s="52">
        <v>359316</v>
      </c>
      <c r="J41" s="51" t="s">
        <v>85</v>
      </c>
      <c r="K41" s="51" t="s">
        <v>78</v>
      </c>
      <c r="L41" s="51" t="s">
        <v>114</v>
      </c>
      <c r="M41" s="51" t="s">
        <v>117</v>
      </c>
    </row>
    <row r="42" spans="1:13" ht="30" customHeight="1" x14ac:dyDescent="0.25">
      <c r="A42" s="47">
        <v>41</v>
      </c>
      <c r="B42" s="48" t="s">
        <v>159</v>
      </c>
      <c r="C42" s="49">
        <v>45344</v>
      </c>
      <c r="D42" s="42">
        <v>96702280</v>
      </c>
      <c r="E42" s="50">
        <v>2</v>
      </c>
      <c r="F42" s="50" t="s">
        <v>155</v>
      </c>
      <c r="G42" s="51" t="s">
        <v>187</v>
      </c>
      <c r="H42" s="51" t="s">
        <v>130</v>
      </c>
      <c r="I42" s="52">
        <v>534891</v>
      </c>
      <c r="J42" s="51" t="s">
        <v>85</v>
      </c>
      <c r="K42" s="51" t="s">
        <v>78</v>
      </c>
      <c r="L42" s="51" t="s">
        <v>114</v>
      </c>
      <c r="M42" s="51" t="s">
        <v>117</v>
      </c>
    </row>
    <row r="43" spans="1:13" ht="30" customHeight="1" x14ac:dyDescent="0.25">
      <c r="A43" s="47">
        <v>42</v>
      </c>
      <c r="B43" s="48" t="s">
        <v>159</v>
      </c>
      <c r="C43" s="49">
        <v>45336</v>
      </c>
      <c r="D43" s="42">
        <v>96702280</v>
      </c>
      <c r="E43" s="50">
        <v>2</v>
      </c>
      <c r="F43" s="50" t="s">
        <v>155</v>
      </c>
      <c r="G43" s="51" t="s">
        <v>188</v>
      </c>
      <c r="H43" s="51" t="s">
        <v>130</v>
      </c>
      <c r="I43" s="52">
        <v>1042156</v>
      </c>
      <c r="J43" s="51" t="s">
        <v>85</v>
      </c>
      <c r="K43" s="51" t="s">
        <v>78</v>
      </c>
      <c r="L43" s="51" t="s">
        <v>114</v>
      </c>
      <c r="M43" s="51" t="s">
        <v>117</v>
      </c>
    </row>
    <row r="44" spans="1:13" ht="45" customHeight="1" x14ac:dyDescent="0.25">
      <c r="A44" s="47">
        <v>43</v>
      </c>
      <c r="B44" s="48" t="s">
        <v>159</v>
      </c>
      <c r="C44" s="49">
        <v>45365</v>
      </c>
      <c r="D44" s="42">
        <v>96702280</v>
      </c>
      <c r="E44" s="50">
        <v>2</v>
      </c>
      <c r="F44" s="50" t="s">
        <v>155</v>
      </c>
      <c r="G44" s="51" t="s">
        <v>164</v>
      </c>
      <c r="H44" s="51" t="s">
        <v>190</v>
      </c>
      <c r="I44" s="52">
        <v>9979015</v>
      </c>
      <c r="J44" s="51" t="s">
        <v>85</v>
      </c>
      <c r="K44" s="51" t="s">
        <v>78</v>
      </c>
      <c r="L44" s="51" t="s">
        <v>86</v>
      </c>
      <c r="M44" s="51" t="s">
        <v>90</v>
      </c>
    </row>
    <row r="45" spans="1:13" ht="30" customHeight="1" x14ac:dyDescent="0.25">
      <c r="A45" s="47">
        <v>44</v>
      </c>
      <c r="B45" s="48" t="s">
        <v>159</v>
      </c>
      <c r="C45" s="49">
        <v>45338</v>
      </c>
      <c r="D45" s="42">
        <v>76981620</v>
      </c>
      <c r="E45" s="50">
        <v>8</v>
      </c>
      <c r="F45" s="50" t="s">
        <v>194</v>
      </c>
      <c r="G45" s="51" t="s">
        <v>165</v>
      </c>
      <c r="H45" s="51" t="s">
        <v>191</v>
      </c>
      <c r="I45" s="52">
        <v>1570800</v>
      </c>
      <c r="J45" s="51" t="s">
        <v>85</v>
      </c>
      <c r="K45" s="51" t="s">
        <v>162</v>
      </c>
      <c r="L45" s="51" t="s">
        <v>161</v>
      </c>
      <c r="M45" s="51" t="s">
        <v>132</v>
      </c>
    </row>
    <row r="46" spans="1:13" ht="30" customHeight="1" x14ac:dyDescent="0.25">
      <c r="A46" s="47">
        <v>45</v>
      </c>
      <c r="B46" s="48" t="s">
        <v>159</v>
      </c>
      <c r="C46" s="49">
        <v>45338</v>
      </c>
      <c r="D46" s="42">
        <v>76981620</v>
      </c>
      <c r="E46" s="50">
        <v>8</v>
      </c>
      <c r="F46" s="50" t="s">
        <v>194</v>
      </c>
      <c r="G46" s="51" t="s">
        <v>166</v>
      </c>
      <c r="H46" s="51" t="s">
        <v>191</v>
      </c>
      <c r="I46" s="52">
        <v>214200</v>
      </c>
      <c r="J46" s="51" t="s">
        <v>85</v>
      </c>
      <c r="K46" s="51" t="s">
        <v>162</v>
      </c>
      <c r="L46" s="51" t="s">
        <v>161</v>
      </c>
      <c r="M46" s="51" t="s">
        <v>132</v>
      </c>
    </row>
    <row r="47" spans="1:13" x14ac:dyDescent="0.25">
      <c r="A47" s="46"/>
      <c r="H47" s="54"/>
      <c r="I47" s="55">
        <f>SUM(I2:I46)</f>
        <v>22789612</v>
      </c>
    </row>
    <row r="48" spans="1:13" ht="33" customHeight="1" x14ac:dyDescent="0.25">
      <c r="A48" s="53" t="s">
        <v>72</v>
      </c>
      <c r="B48" s="100" t="s">
        <v>74</v>
      </c>
      <c r="C48" s="101"/>
      <c r="D48" s="101"/>
      <c r="E48" s="101"/>
      <c r="F48" s="102"/>
      <c r="I48" s="4"/>
      <c r="J48" s="41"/>
    </row>
    <row r="49" spans="1:9" x14ac:dyDescent="0.25">
      <c r="I49" s="39"/>
    </row>
    <row r="50" spans="1:9" x14ac:dyDescent="0.25">
      <c r="I50" s="39"/>
    </row>
    <row r="51" spans="1:9" x14ac:dyDescent="0.25">
      <c r="G51" s="45"/>
      <c r="I51" s="39"/>
    </row>
    <row r="52" spans="1:9" x14ac:dyDescent="0.25">
      <c r="B52" s="40"/>
    </row>
    <row r="53" spans="1:9" x14ac:dyDescent="0.25">
      <c r="B53" s="40"/>
    </row>
    <row r="54" spans="1:9" x14ac:dyDescent="0.25">
      <c r="B54"/>
      <c r="D54"/>
    </row>
    <row r="55" spans="1:9" x14ac:dyDescent="0.25">
      <c r="B55"/>
      <c r="D55"/>
    </row>
    <row r="56" spans="1:9" x14ac:dyDescent="0.25">
      <c r="B56"/>
      <c r="D56"/>
    </row>
    <row r="57" spans="1:9" x14ac:dyDescent="0.25">
      <c r="B57"/>
      <c r="D57"/>
    </row>
    <row r="58" spans="1:9" x14ac:dyDescent="0.25">
      <c r="B58"/>
      <c r="D58"/>
    </row>
    <row r="59" spans="1:9" x14ac:dyDescent="0.25">
      <c r="B59"/>
      <c r="D59"/>
    </row>
    <row r="60" spans="1:9" x14ac:dyDescent="0.25">
      <c r="B60"/>
      <c r="D60"/>
    </row>
    <row r="61" spans="1:9" x14ac:dyDescent="0.25">
      <c r="B61"/>
      <c r="D61"/>
    </row>
    <row r="62" spans="1:9" x14ac:dyDescent="0.25">
      <c r="B62"/>
      <c r="D62"/>
    </row>
    <row r="63" spans="1:9" x14ac:dyDescent="0.25">
      <c r="A63"/>
      <c r="B63"/>
      <c r="D63"/>
    </row>
    <row r="64" spans="1:9" x14ac:dyDescent="0.25">
      <c r="A64"/>
      <c r="B64"/>
      <c r="D64"/>
    </row>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sheetData>
  <mergeCells count="1">
    <mergeCell ref="B48:F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BF34A-6C13-4683-900C-33075E676A71}">
  <dimension ref="B2:N29"/>
  <sheetViews>
    <sheetView zoomScale="130" zoomScaleNormal="130" workbookViewId="0">
      <pane xSplit="2" ySplit="4" topLeftCell="C5" activePane="bottomRight" state="frozen"/>
      <selection pane="topRight" activeCell="C1" sqref="C1"/>
      <selection pane="bottomLeft" activeCell="A5" sqref="A5"/>
      <selection pane="bottomRight" activeCell="G11" sqref="G11"/>
    </sheetView>
  </sheetViews>
  <sheetFormatPr baseColWidth="10" defaultRowHeight="15" x14ac:dyDescent="0.25"/>
  <cols>
    <col min="1" max="1" width="4.28515625" customWidth="1"/>
    <col min="2" max="2" width="25.7109375" customWidth="1"/>
    <col min="3" max="3" width="12.42578125" customWidth="1"/>
    <col min="4" max="4" width="12.140625" customWidth="1"/>
    <col min="5" max="5" width="11.7109375" customWidth="1"/>
    <col min="6" max="6" width="11.85546875" hidden="1" customWidth="1"/>
    <col min="7" max="7" width="16" customWidth="1"/>
    <col min="9" max="11" width="12.85546875" hidden="1" customWidth="1"/>
    <col min="12" max="12" width="17.140625" hidden="1" customWidth="1"/>
    <col min="13" max="13" width="11.42578125" customWidth="1"/>
    <col min="14" max="14" width="11.42578125" style="4"/>
  </cols>
  <sheetData>
    <row r="2" spans="2:13" ht="15.75" thickBot="1" x14ac:dyDescent="0.3"/>
    <row r="3" spans="2:13" ht="15.75" thickBot="1" x14ac:dyDescent="0.3">
      <c r="C3" s="103" t="s">
        <v>59</v>
      </c>
      <c r="D3" s="104"/>
      <c r="E3" s="104"/>
      <c r="F3" s="104"/>
      <c r="G3" s="105"/>
    </row>
    <row r="4" spans="2:13" ht="24" customHeight="1" thickBot="1" x14ac:dyDescent="0.3">
      <c r="B4" s="26" t="s">
        <v>5</v>
      </c>
      <c r="C4" s="27" t="s">
        <v>60</v>
      </c>
      <c r="D4" s="27" t="s">
        <v>61</v>
      </c>
      <c r="E4" s="27" t="s">
        <v>62</v>
      </c>
      <c r="F4" s="27" t="s">
        <v>63</v>
      </c>
      <c r="G4" s="27" t="s">
        <v>65</v>
      </c>
      <c r="I4" s="58" t="s">
        <v>301</v>
      </c>
      <c r="J4" s="58" t="s">
        <v>302</v>
      </c>
      <c r="K4" s="58" t="s">
        <v>303</v>
      </c>
      <c r="L4" s="58" t="s">
        <v>304</v>
      </c>
    </row>
    <row r="5" spans="2:13" x14ac:dyDescent="0.25">
      <c r="B5" s="5" t="s">
        <v>42</v>
      </c>
      <c r="C5" s="6">
        <v>619491</v>
      </c>
      <c r="D5" s="6">
        <v>190400</v>
      </c>
      <c r="E5" s="6">
        <v>752675</v>
      </c>
      <c r="F5" s="6"/>
      <c r="G5" s="56">
        <f t="shared" ref="G5:G24" si="0">SUM(C5:F5)</f>
        <v>1562566</v>
      </c>
      <c r="H5" s="3"/>
      <c r="I5" s="6">
        <v>395675</v>
      </c>
      <c r="J5" s="6">
        <v>0</v>
      </c>
      <c r="K5" s="6">
        <v>357000</v>
      </c>
      <c r="L5" s="56">
        <f t="shared" ref="L5:L25" si="1">+I5+J5+K5</f>
        <v>752675</v>
      </c>
      <c r="M5" s="3"/>
    </row>
    <row r="6" spans="2:13" x14ac:dyDescent="0.25">
      <c r="B6" s="7" t="s">
        <v>43</v>
      </c>
      <c r="C6" s="6">
        <v>632500</v>
      </c>
      <c r="D6" s="8">
        <v>251855</v>
      </c>
      <c r="E6" s="8">
        <v>1114881</v>
      </c>
      <c r="F6" s="8"/>
      <c r="G6" s="56">
        <f t="shared" si="0"/>
        <v>1999236</v>
      </c>
      <c r="H6" s="3"/>
      <c r="I6" s="6">
        <v>863026</v>
      </c>
      <c r="J6" s="6">
        <v>251855</v>
      </c>
      <c r="K6" s="6">
        <v>0</v>
      </c>
      <c r="L6" s="56">
        <f t="shared" si="1"/>
        <v>1114881</v>
      </c>
      <c r="M6" s="3"/>
    </row>
    <row r="7" spans="2:13" x14ac:dyDescent="0.25">
      <c r="B7" s="7" t="s">
        <v>44</v>
      </c>
      <c r="C7" s="6">
        <v>985521</v>
      </c>
      <c r="D7" s="8">
        <v>2053747</v>
      </c>
      <c r="E7" s="8">
        <v>985521</v>
      </c>
      <c r="F7" s="8"/>
      <c r="G7" s="56">
        <f t="shared" si="0"/>
        <v>4024789</v>
      </c>
      <c r="I7" s="6">
        <v>328507</v>
      </c>
      <c r="J7" s="6">
        <v>657014</v>
      </c>
      <c r="K7" s="6">
        <v>0</v>
      </c>
      <c r="L7" s="56">
        <f t="shared" si="1"/>
        <v>985521</v>
      </c>
      <c r="M7" s="3"/>
    </row>
    <row r="8" spans="2:13" x14ac:dyDescent="0.25">
      <c r="B8" s="7" t="s">
        <v>6</v>
      </c>
      <c r="C8" s="6">
        <v>148750</v>
      </c>
      <c r="D8" s="8">
        <v>299725</v>
      </c>
      <c r="E8" s="8">
        <v>751175</v>
      </c>
      <c r="F8" s="8"/>
      <c r="G8" s="56">
        <f t="shared" si="0"/>
        <v>1199650</v>
      </c>
      <c r="H8" s="3"/>
      <c r="I8" s="6">
        <v>447725</v>
      </c>
      <c r="J8" s="6">
        <v>303450</v>
      </c>
      <c r="K8" s="6">
        <v>0</v>
      </c>
      <c r="L8" s="56">
        <f t="shared" si="1"/>
        <v>751175</v>
      </c>
      <c r="M8" s="3"/>
    </row>
    <row r="9" spans="2:13" x14ac:dyDescent="0.25">
      <c r="B9" s="7" t="s">
        <v>45</v>
      </c>
      <c r="C9" s="6">
        <v>109816</v>
      </c>
      <c r="D9" s="8">
        <v>485376</v>
      </c>
      <c r="E9" s="8">
        <v>292863</v>
      </c>
      <c r="F9" s="8"/>
      <c r="G9" s="56">
        <f t="shared" si="0"/>
        <v>888055</v>
      </c>
      <c r="H9" s="3"/>
      <c r="I9" s="6">
        <v>292863</v>
      </c>
      <c r="J9" s="6">
        <v>0</v>
      </c>
      <c r="K9" s="6">
        <v>0</v>
      </c>
      <c r="L9" s="56">
        <f t="shared" si="1"/>
        <v>292863</v>
      </c>
      <c r="M9" s="3"/>
    </row>
    <row r="10" spans="2:13" x14ac:dyDescent="0.25">
      <c r="B10" s="7" t="s">
        <v>46</v>
      </c>
      <c r="C10" s="6">
        <v>892500</v>
      </c>
      <c r="D10" s="8">
        <v>1091123</v>
      </c>
      <c r="E10" s="8">
        <v>595000</v>
      </c>
      <c r="F10" s="8"/>
      <c r="G10" s="56">
        <f t="shared" si="0"/>
        <v>2578623</v>
      </c>
      <c r="I10" s="6">
        <v>595000</v>
      </c>
      <c r="J10" s="6">
        <v>0</v>
      </c>
      <c r="K10" s="6">
        <v>0</v>
      </c>
      <c r="L10" s="56">
        <f t="shared" si="1"/>
        <v>595000</v>
      </c>
      <c r="M10" s="3"/>
    </row>
    <row r="11" spans="2:13" x14ac:dyDescent="0.25">
      <c r="B11" s="7" t="s">
        <v>47</v>
      </c>
      <c r="C11" s="6">
        <v>62996</v>
      </c>
      <c r="D11" s="8">
        <v>64260</v>
      </c>
      <c r="E11" s="8">
        <v>0</v>
      </c>
      <c r="F11" s="8"/>
      <c r="G11" s="56">
        <f t="shared" si="0"/>
        <v>127256</v>
      </c>
      <c r="H11" s="3"/>
      <c r="I11" s="6">
        <v>0</v>
      </c>
      <c r="J11" s="6">
        <v>0</v>
      </c>
      <c r="K11" s="6">
        <v>0</v>
      </c>
      <c r="L11" s="56">
        <f t="shared" si="1"/>
        <v>0</v>
      </c>
      <c r="M11" s="3"/>
    </row>
    <row r="12" spans="2:13" x14ac:dyDescent="0.25">
      <c r="B12" s="7" t="s">
        <v>7</v>
      </c>
      <c r="C12" s="6">
        <v>83776</v>
      </c>
      <c r="D12" s="8">
        <v>2053762</v>
      </c>
      <c r="E12" s="8">
        <v>3203299</v>
      </c>
      <c r="F12" s="8"/>
      <c r="G12" s="56">
        <f t="shared" si="0"/>
        <v>5340837</v>
      </c>
      <c r="H12" s="3"/>
      <c r="I12" s="6">
        <v>0</v>
      </c>
      <c r="J12" s="6">
        <v>3203299</v>
      </c>
      <c r="K12" s="6">
        <v>0</v>
      </c>
      <c r="L12" s="56">
        <f t="shared" si="1"/>
        <v>3203299</v>
      </c>
      <c r="M12" s="3"/>
    </row>
    <row r="13" spans="2:13" x14ac:dyDescent="0.25">
      <c r="B13" s="7" t="s">
        <v>9</v>
      </c>
      <c r="C13" s="6">
        <v>93100</v>
      </c>
      <c r="D13" s="8">
        <v>92110</v>
      </c>
      <c r="E13" s="8">
        <v>93310</v>
      </c>
      <c r="F13" s="8"/>
      <c r="G13" s="56">
        <f t="shared" si="0"/>
        <v>278520</v>
      </c>
      <c r="I13" s="6">
        <v>0</v>
      </c>
      <c r="J13" s="6">
        <v>93310</v>
      </c>
      <c r="K13" s="6">
        <v>0</v>
      </c>
      <c r="L13" s="56">
        <f t="shared" si="1"/>
        <v>93310</v>
      </c>
      <c r="M13" s="3"/>
    </row>
    <row r="14" spans="2:13" x14ac:dyDescent="0.25">
      <c r="B14" s="7" t="s">
        <v>48</v>
      </c>
      <c r="C14" s="6">
        <v>389300</v>
      </c>
      <c r="D14" s="8">
        <v>569552</v>
      </c>
      <c r="E14" s="8">
        <v>1455877</v>
      </c>
      <c r="F14" s="8"/>
      <c r="G14" s="56">
        <f t="shared" si="0"/>
        <v>2414729</v>
      </c>
      <c r="H14" s="3"/>
      <c r="I14" s="6">
        <v>549141</v>
      </c>
      <c r="J14" s="6">
        <v>0</v>
      </c>
      <c r="K14" s="6">
        <v>906736</v>
      </c>
      <c r="L14" s="56">
        <f t="shared" si="1"/>
        <v>1455877</v>
      </c>
      <c r="M14" s="3"/>
    </row>
    <row r="15" spans="2:13" x14ac:dyDescent="0.25">
      <c r="B15" s="7" t="s">
        <v>49</v>
      </c>
      <c r="C15" s="6">
        <v>954520</v>
      </c>
      <c r="D15" s="8">
        <v>1727592</v>
      </c>
      <c r="E15" s="8">
        <v>715792</v>
      </c>
      <c r="F15" s="8"/>
      <c r="G15" s="56">
        <f t="shared" si="0"/>
        <v>3397904</v>
      </c>
      <c r="I15" s="6">
        <v>480102</v>
      </c>
      <c r="J15" s="6">
        <v>235690</v>
      </c>
      <c r="K15" s="6">
        <v>0</v>
      </c>
      <c r="L15" s="56">
        <f t="shared" si="1"/>
        <v>715792</v>
      </c>
      <c r="M15" s="3"/>
    </row>
    <row r="16" spans="2:13" x14ac:dyDescent="0.25">
      <c r="B16" s="7" t="s">
        <v>50</v>
      </c>
      <c r="C16" s="6">
        <v>78563</v>
      </c>
      <c r="D16" s="8">
        <v>1044370</v>
      </c>
      <c r="E16" s="8">
        <v>527128</v>
      </c>
      <c r="F16" s="8"/>
      <c r="G16" s="56">
        <f t="shared" si="0"/>
        <v>1650061</v>
      </c>
      <c r="H16" s="3"/>
      <c r="I16" s="6">
        <v>359843</v>
      </c>
      <c r="J16" s="6">
        <v>167285</v>
      </c>
      <c r="K16" s="6">
        <v>0</v>
      </c>
      <c r="L16" s="56">
        <f t="shared" si="1"/>
        <v>527128</v>
      </c>
      <c r="M16" s="3"/>
    </row>
    <row r="17" spans="2:13" x14ac:dyDescent="0.25">
      <c r="B17" s="7" t="s">
        <v>51</v>
      </c>
      <c r="C17" s="6">
        <v>213283</v>
      </c>
      <c r="D17" s="8">
        <v>437327</v>
      </c>
      <c r="E17" s="8">
        <v>1333277</v>
      </c>
      <c r="F17" s="8"/>
      <c r="G17" s="56">
        <f t="shared" si="0"/>
        <v>1983887</v>
      </c>
      <c r="I17" s="6">
        <v>824784</v>
      </c>
      <c r="J17" s="6">
        <v>508493</v>
      </c>
      <c r="K17" s="6">
        <v>0</v>
      </c>
      <c r="L17" s="56">
        <f t="shared" si="1"/>
        <v>1333277</v>
      </c>
      <c r="M17" s="3"/>
    </row>
    <row r="18" spans="2:13" x14ac:dyDescent="0.25">
      <c r="B18" s="7" t="s">
        <v>52</v>
      </c>
      <c r="C18" s="6">
        <v>60690</v>
      </c>
      <c r="D18" s="8">
        <v>452200</v>
      </c>
      <c r="E18" s="8">
        <v>0</v>
      </c>
      <c r="F18" s="8"/>
      <c r="G18" s="56">
        <f t="shared" si="0"/>
        <v>512890</v>
      </c>
      <c r="I18" s="6">
        <v>0</v>
      </c>
      <c r="J18" s="6">
        <v>0</v>
      </c>
      <c r="K18" s="6">
        <v>0</v>
      </c>
      <c r="L18" s="56">
        <f t="shared" si="1"/>
        <v>0</v>
      </c>
      <c r="M18" s="3"/>
    </row>
    <row r="19" spans="2:13" x14ac:dyDescent="0.25">
      <c r="B19" s="7" t="s">
        <v>53</v>
      </c>
      <c r="C19" s="6">
        <v>0</v>
      </c>
      <c r="D19" s="8">
        <v>366758</v>
      </c>
      <c r="E19" s="8">
        <v>387702</v>
      </c>
      <c r="F19" s="8"/>
      <c r="G19" s="56">
        <f t="shared" si="0"/>
        <v>754460</v>
      </c>
      <c r="I19" s="6">
        <v>0</v>
      </c>
      <c r="J19" s="6">
        <v>313922</v>
      </c>
      <c r="K19" s="6">
        <v>73780</v>
      </c>
      <c r="L19" s="56">
        <f t="shared" si="1"/>
        <v>387702</v>
      </c>
      <c r="M19" s="3"/>
    </row>
    <row r="20" spans="2:13" x14ac:dyDescent="0.25">
      <c r="B20" s="7" t="s">
        <v>54</v>
      </c>
      <c r="C20" s="6">
        <v>459688</v>
      </c>
      <c r="D20" s="8">
        <v>2063686</v>
      </c>
      <c r="E20" s="8">
        <v>1347902</v>
      </c>
      <c r="F20" s="8"/>
      <c r="G20" s="56">
        <f t="shared" si="0"/>
        <v>3871276</v>
      </c>
      <c r="H20" s="3"/>
      <c r="I20" s="6">
        <v>1088115</v>
      </c>
      <c r="J20" s="6">
        <v>0</v>
      </c>
      <c r="K20" s="6">
        <v>259787</v>
      </c>
      <c r="L20" s="56">
        <f t="shared" si="1"/>
        <v>1347902</v>
      </c>
      <c r="M20" s="3"/>
    </row>
    <row r="21" spans="2:13" x14ac:dyDescent="0.25">
      <c r="B21" s="7" t="s">
        <v>55</v>
      </c>
      <c r="C21" s="6">
        <v>898290</v>
      </c>
      <c r="D21" s="8">
        <v>1937254</v>
      </c>
      <c r="E21" s="8">
        <v>816629</v>
      </c>
      <c r="F21" s="8"/>
      <c r="G21" s="56">
        <f t="shared" si="0"/>
        <v>3652173</v>
      </c>
      <c r="I21" s="6">
        <v>-2375</v>
      </c>
      <c r="J21" s="6">
        <v>359316</v>
      </c>
      <c r="K21" s="6">
        <v>459688</v>
      </c>
      <c r="L21" s="56">
        <f t="shared" si="1"/>
        <v>816629</v>
      </c>
      <c r="M21" s="3"/>
    </row>
    <row r="22" spans="2:13" x14ac:dyDescent="0.25">
      <c r="B22" s="7" t="s">
        <v>56</v>
      </c>
      <c r="C22" s="6">
        <v>2266435</v>
      </c>
      <c r="D22" s="8">
        <v>610155</v>
      </c>
      <c r="E22" s="8">
        <v>706802</v>
      </c>
      <c r="F22" s="8"/>
      <c r="G22" s="56">
        <f t="shared" si="0"/>
        <v>3583392</v>
      </c>
      <c r="I22" s="6">
        <v>247114</v>
      </c>
      <c r="J22" s="6">
        <v>0</v>
      </c>
      <c r="K22" s="6">
        <v>459688</v>
      </c>
      <c r="L22" s="56">
        <f t="shared" si="1"/>
        <v>706802</v>
      </c>
      <c r="M22" s="3"/>
    </row>
    <row r="23" spans="2:13" x14ac:dyDescent="0.25">
      <c r="B23" s="7" t="s">
        <v>57</v>
      </c>
      <c r="C23" s="6">
        <v>0</v>
      </c>
      <c r="D23" s="8">
        <v>1354886</v>
      </c>
      <c r="E23" s="8">
        <v>1591494</v>
      </c>
      <c r="F23" s="8"/>
      <c r="G23" s="56">
        <f t="shared" si="0"/>
        <v>2946380</v>
      </c>
      <c r="H23" s="3"/>
      <c r="I23" s="6">
        <v>683037</v>
      </c>
      <c r="J23" s="6">
        <v>359316</v>
      </c>
      <c r="K23" s="6">
        <v>549141</v>
      </c>
      <c r="L23" s="56">
        <f t="shared" si="1"/>
        <v>1591494</v>
      </c>
      <c r="M23" s="3"/>
    </row>
    <row r="24" spans="2:13" ht="15.75" thickBot="1" x14ac:dyDescent="0.3">
      <c r="B24" s="7" t="s">
        <v>58</v>
      </c>
      <c r="C24" s="6">
        <f>12055393+1785000</f>
        <v>13840393</v>
      </c>
      <c r="D24" s="8">
        <v>4048076</v>
      </c>
      <c r="E24" s="8">
        <v>30542008</v>
      </c>
      <c r="F24" s="8"/>
      <c r="G24" s="56">
        <f t="shared" si="0"/>
        <v>48430477</v>
      </c>
      <c r="I24" s="83">
        <v>8688701</v>
      </c>
      <c r="J24" s="83">
        <f>20716502+40500</f>
        <v>20757002</v>
      </c>
      <c r="K24" s="83">
        <f>683905+103000+309400</f>
        <v>1096305</v>
      </c>
      <c r="L24" s="84">
        <f t="shared" si="1"/>
        <v>30542008</v>
      </c>
      <c r="M24" s="3"/>
    </row>
    <row r="25" spans="2:13" ht="15.75" thickBot="1" x14ac:dyDescent="0.3">
      <c r="B25" s="26" t="s">
        <v>64</v>
      </c>
      <c r="C25" s="28">
        <f>SUM(C5:C24)</f>
        <v>22789612</v>
      </c>
      <c r="D25" s="28">
        <f>SUM(D5:D24)</f>
        <v>21194214</v>
      </c>
      <c r="E25" s="28">
        <f>SUM(E5:E24)</f>
        <v>47213335</v>
      </c>
      <c r="F25" s="28">
        <f>SUM(F5:F24)</f>
        <v>0</v>
      </c>
      <c r="G25" s="28">
        <f>SUM(G5:G24)</f>
        <v>91197161</v>
      </c>
      <c r="I25" s="85">
        <f>SUM(I5:I24)</f>
        <v>15841258</v>
      </c>
      <c r="J25" s="86">
        <f>SUM(J5:J24)</f>
        <v>27209952</v>
      </c>
      <c r="K25" s="86">
        <f>SUM(K5:K24)</f>
        <v>4162125</v>
      </c>
      <c r="L25" s="87">
        <f t="shared" si="1"/>
        <v>47213335</v>
      </c>
    </row>
    <row r="26" spans="2:13" x14ac:dyDescent="0.25">
      <c r="G26" s="39"/>
      <c r="L26" s="3"/>
    </row>
    <row r="27" spans="2:13" x14ac:dyDescent="0.25">
      <c r="C27" s="3"/>
      <c r="D27" s="3"/>
      <c r="E27" s="3"/>
      <c r="G27" s="3"/>
      <c r="I27" s="57"/>
      <c r="J27" s="57"/>
      <c r="K27" s="57"/>
    </row>
    <row r="28" spans="2:13" x14ac:dyDescent="0.25">
      <c r="C28" s="3"/>
      <c r="D28" s="3"/>
      <c r="E28" s="3"/>
      <c r="G28" s="3"/>
    </row>
    <row r="29" spans="2:13" x14ac:dyDescent="0.25">
      <c r="C29" s="3"/>
    </row>
  </sheetData>
  <mergeCells count="1">
    <mergeCell ref="C3:G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Z21"/>
  <sheetViews>
    <sheetView zoomScale="115" zoomScaleNormal="115" workbookViewId="0">
      <pane xSplit="5" ySplit="6" topLeftCell="F7" activePane="bottomRight" state="frozen"/>
      <selection pane="topRight" activeCell="F1" sqref="F1"/>
      <selection pane="bottomLeft" activeCell="A7" sqref="A7"/>
      <selection pane="bottomRight" activeCell="M11" sqref="M11"/>
    </sheetView>
  </sheetViews>
  <sheetFormatPr baseColWidth="10" defaultRowHeight="15" x14ac:dyDescent="0.25"/>
  <cols>
    <col min="1" max="1" width="5.7109375" bestFit="1" customWidth="1"/>
    <col min="2" max="2" width="5" bestFit="1" customWidth="1"/>
    <col min="3" max="3" width="5.42578125" bestFit="1" customWidth="1"/>
    <col min="4" max="4" width="7.140625" hidden="1" customWidth="1"/>
    <col min="5" max="5" width="34.42578125" bestFit="1" customWidth="1"/>
    <col min="6" max="6" width="13.85546875" customWidth="1"/>
    <col min="7" max="7" width="14.5703125" customWidth="1"/>
    <col min="8" max="8" width="13.42578125" customWidth="1"/>
    <col min="9" max="12" width="11.42578125" customWidth="1"/>
    <col min="13" max="13" width="12.42578125" customWidth="1"/>
    <col min="14" max="14" width="14" customWidth="1"/>
    <col min="15" max="16" width="11.42578125" hidden="1" customWidth="1"/>
    <col min="17" max="17" width="14.42578125" hidden="1" customWidth="1"/>
    <col min="18" max="18" width="17.28515625" customWidth="1"/>
    <col min="19" max="19" width="14.85546875" customWidth="1"/>
    <col min="21" max="21" width="14.7109375" customWidth="1"/>
    <col min="23" max="23" width="12.28515625" bestFit="1" customWidth="1"/>
  </cols>
  <sheetData>
    <row r="3" spans="1:26" x14ac:dyDescent="0.25">
      <c r="S3" s="4"/>
    </row>
    <row r="5" spans="1:26" s="10" customFormat="1" ht="14.25" customHeight="1" x14ac:dyDescent="0.2">
      <c r="A5" s="108" t="s">
        <v>11</v>
      </c>
      <c r="B5" s="108" t="s">
        <v>12</v>
      </c>
      <c r="C5" s="108" t="s">
        <v>13</v>
      </c>
      <c r="D5" s="29"/>
      <c r="E5" s="108" t="s">
        <v>14</v>
      </c>
      <c r="F5" s="106" t="s">
        <v>15</v>
      </c>
      <c r="G5" s="106" t="s">
        <v>16</v>
      </c>
      <c r="H5" s="106" t="s">
        <v>17</v>
      </c>
      <c r="I5" s="106" t="s">
        <v>18</v>
      </c>
      <c r="J5" s="106" t="s">
        <v>19</v>
      </c>
      <c r="K5" s="106" t="s">
        <v>20</v>
      </c>
      <c r="L5" s="106" t="s">
        <v>21</v>
      </c>
      <c r="M5" s="106" t="s">
        <v>22</v>
      </c>
      <c r="N5" s="106" t="s">
        <v>23</v>
      </c>
      <c r="O5" s="106" t="s">
        <v>24</v>
      </c>
      <c r="P5" s="106" t="s">
        <v>25</v>
      </c>
      <c r="Q5" s="106" t="s">
        <v>26</v>
      </c>
      <c r="R5" s="115" t="s">
        <v>27</v>
      </c>
      <c r="S5" s="110" t="s">
        <v>28</v>
      </c>
      <c r="T5" s="112" t="s">
        <v>29</v>
      </c>
      <c r="U5" s="114" t="s">
        <v>30</v>
      </c>
      <c r="V5" s="9"/>
      <c r="W5" s="9"/>
      <c r="Y5" s="11"/>
    </row>
    <row r="6" spans="1:26" s="10" customFormat="1" ht="14.25" x14ac:dyDescent="0.2">
      <c r="A6" s="109"/>
      <c r="B6" s="109"/>
      <c r="C6" s="109"/>
      <c r="D6" s="30"/>
      <c r="E6" s="109"/>
      <c r="F6" s="107"/>
      <c r="G6" s="107"/>
      <c r="H6" s="107"/>
      <c r="I6" s="107"/>
      <c r="J6" s="107"/>
      <c r="K6" s="107"/>
      <c r="L6" s="107"/>
      <c r="M6" s="107"/>
      <c r="N6" s="107"/>
      <c r="O6" s="107"/>
      <c r="P6" s="107"/>
      <c r="Q6" s="107"/>
      <c r="R6" s="116"/>
      <c r="S6" s="111"/>
      <c r="T6" s="113"/>
      <c r="U6" s="114"/>
      <c r="V6" s="9"/>
      <c r="W6" s="9"/>
      <c r="Y6" s="11"/>
    </row>
    <row r="7" spans="1:26" s="10" customFormat="1" ht="14.25" x14ac:dyDescent="0.2">
      <c r="A7" s="31">
        <v>22</v>
      </c>
      <c r="B7" s="32" t="s">
        <v>31</v>
      </c>
      <c r="C7" s="32" t="s">
        <v>32</v>
      </c>
      <c r="D7" s="33"/>
      <c r="E7" s="34" t="s">
        <v>10</v>
      </c>
      <c r="F7" s="35">
        <f>SUM(F8:F11)</f>
        <v>658049</v>
      </c>
      <c r="G7" s="35">
        <f>SUM(G8:G11)</f>
        <v>8327484</v>
      </c>
      <c r="H7" s="35">
        <f>SUM(H8:H11)</f>
        <v>13804079</v>
      </c>
      <c r="I7" s="35">
        <f>SUM(I8:I11)</f>
        <v>8224224</v>
      </c>
      <c r="J7" s="35">
        <f t="shared" ref="J7:Q7" si="0">SUM(J8:J11)</f>
        <v>5518222</v>
      </c>
      <c r="K7" s="35">
        <f t="shared" si="0"/>
        <v>7451768</v>
      </c>
      <c r="L7" s="35">
        <f t="shared" si="0"/>
        <v>15841258</v>
      </c>
      <c r="M7" s="35">
        <f t="shared" si="0"/>
        <v>27519352</v>
      </c>
      <c r="N7" s="35">
        <f>SUM(N8:N11)</f>
        <v>3852725</v>
      </c>
      <c r="O7" s="35">
        <f t="shared" si="0"/>
        <v>0</v>
      </c>
      <c r="P7" s="35">
        <f t="shared" si="0"/>
        <v>0</v>
      </c>
      <c r="Q7" s="35">
        <f t="shared" si="0"/>
        <v>0</v>
      </c>
      <c r="R7" s="35">
        <f>SUM(R8:R11)</f>
        <v>91197161</v>
      </c>
      <c r="S7" s="36">
        <f>SUM(S8:S11)</f>
        <v>155791000</v>
      </c>
      <c r="T7" s="37">
        <f>+R7/S7</f>
        <v>0.58538144693852656</v>
      </c>
      <c r="U7" s="38">
        <f>SUM(U8:U11)</f>
        <v>64593839</v>
      </c>
      <c r="V7" s="12"/>
      <c r="W7" s="12"/>
      <c r="X7" s="12"/>
      <c r="Y7" s="11"/>
      <c r="Z7" s="13"/>
    </row>
    <row r="8" spans="1:26" s="10" customFormat="1" ht="14.25" x14ac:dyDescent="0.2">
      <c r="A8" s="14" t="s">
        <v>32</v>
      </c>
      <c r="B8" s="15" t="s">
        <v>32</v>
      </c>
      <c r="C8" s="15" t="s">
        <v>33</v>
      </c>
      <c r="D8" s="16"/>
      <c r="E8" s="16" t="s">
        <v>34</v>
      </c>
      <c r="F8" s="17">
        <v>658049</v>
      </c>
      <c r="G8" s="17">
        <v>6542484</v>
      </c>
      <c r="H8" s="17">
        <v>13804079</v>
      </c>
      <c r="I8" s="18">
        <v>8141519</v>
      </c>
      <c r="J8" s="19">
        <v>5518222</v>
      </c>
      <c r="K8" s="19">
        <v>7451768</v>
      </c>
      <c r="L8" s="19">
        <v>15841258</v>
      </c>
      <c r="M8" s="19">
        <v>27169452</v>
      </c>
      <c r="N8" s="20">
        <v>3749725</v>
      </c>
      <c r="O8" s="20"/>
      <c r="P8" s="17"/>
      <c r="Q8" s="17"/>
      <c r="R8" s="21">
        <f>SUM(F8:Q8)</f>
        <v>88876556</v>
      </c>
      <c r="S8" s="22">
        <v>149057222</v>
      </c>
      <c r="T8" s="23">
        <f>+R8/S8</f>
        <v>0.59625796595082126</v>
      </c>
      <c r="U8" s="24">
        <f>+S8-R8</f>
        <v>60180666</v>
      </c>
      <c r="V8" s="12"/>
      <c r="W8" s="12"/>
      <c r="X8" s="12"/>
      <c r="Y8" s="11"/>
      <c r="Z8" s="13"/>
    </row>
    <row r="9" spans="1:26" s="10" customFormat="1" ht="14.25" x14ac:dyDescent="0.2">
      <c r="A9" s="14" t="s">
        <v>32</v>
      </c>
      <c r="B9" s="15" t="s">
        <v>32</v>
      </c>
      <c r="C9" s="15" t="s">
        <v>35</v>
      </c>
      <c r="D9" s="16"/>
      <c r="E9" s="16" t="s">
        <v>36</v>
      </c>
      <c r="F9" s="17">
        <v>0</v>
      </c>
      <c r="G9" s="17">
        <v>0</v>
      </c>
      <c r="H9" s="17">
        <v>0</v>
      </c>
      <c r="I9" s="19">
        <v>0</v>
      </c>
      <c r="J9" s="19">
        <v>0</v>
      </c>
      <c r="K9" s="19">
        <v>0</v>
      </c>
      <c r="L9" s="19">
        <v>0</v>
      </c>
      <c r="M9" s="19">
        <v>40500</v>
      </c>
      <c r="N9" s="20">
        <v>103000</v>
      </c>
      <c r="O9" s="20"/>
      <c r="P9" s="17"/>
      <c r="Q9" s="17"/>
      <c r="R9" s="21">
        <f>SUM(F9:Q9)</f>
        <v>143500</v>
      </c>
      <c r="S9" s="22">
        <v>143500</v>
      </c>
      <c r="T9" s="23">
        <f>+R9/S9</f>
        <v>1</v>
      </c>
      <c r="U9" s="24">
        <f>+S9-R9</f>
        <v>0</v>
      </c>
      <c r="V9" s="12"/>
      <c r="W9" s="12"/>
      <c r="X9" s="12"/>
      <c r="Y9" s="11"/>
      <c r="Z9" s="13"/>
    </row>
    <row r="10" spans="1:26" s="10" customFormat="1" ht="14.25" x14ac:dyDescent="0.2">
      <c r="A10" s="14" t="s">
        <v>32</v>
      </c>
      <c r="B10" s="15" t="s">
        <v>32</v>
      </c>
      <c r="C10" s="15" t="s">
        <v>37</v>
      </c>
      <c r="D10" s="16"/>
      <c r="E10" s="16" t="s">
        <v>38</v>
      </c>
      <c r="F10" s="17">
        <v>0</v>
      </c>
      <c r="G10" s="17">
        <v>0</v>
      </c>
      <c r="H10" s="17">
        <v>0</v>
      </c>
      <c r="I10" s="19">
        <v>0</v>
      </c>
      <c r="J10" s="25">
        <v>0</v>
      </c>
      <c r="K10" s="25">
        <v>0</v>
      </c>
      <c r="L10" s="17">
        <v>0</v>
      </c>
      <c r="M10" s="19">
        <v>0</v>
      </c>
      <c r="N10" s="20">
        <v>0</v>
      </c>
      <c r="O10" s="20"/>
      <c r="P10" s="17"/>
      <c r="Q10" s="17"/>
      <c r="R10" s="21">
        <f>SUM(F10:Q10)</f>
        <v>0</v>
      </c>
      <c r="S10" s="22">
        <v>0</v>
      </c>
      <c r="T10" s="23" t="s">
        <v>73</v>
      </c>
      <c r="U10" s="24">
        <f>+S10-R10</f>
        <v>0</v>
      </c>
      <c r="V10" s="12"/>
      <c r="W10" s="12"/>
      <c r="X10" s="12"/>
      <c r="Y10" s="11"/>
      <c r="Z10" s="13"/>
    </row>
    <row r="11" spans="1:26" s="10" customFormat="1" ht="14.25" x14ac:dyDescent="0.2">
      <c r="A11" s="14" t="s">
        <v>32</v>
      </c>
      <c r="B11" s="15" t="s">
        <v>32</v>
      </c>
      <c r="C11" s="15" t="s">
        <v>39</v>
      </c>
      <c r="D11" s="16"/>
      <c r="E11" s="16" t="s">
        <v>40</v>
      </c>
      <c r="F11" s="17">
        <v>0</v>
      </c>
      <c r="G11" s="17">
        <v>1785000</v>
      </c>
      <c r="H11" s="17">
        <v>0</v>
      </c>
      <c r="I11" s="19">
        <v>82705</v>
      </c>
      <c r="J11" s="19">
        <v>0</v>
      </c>
      <c r="K11" s="19">
        <v>0</v>
      </c>
      <c r="L11" s="17">
        <v>0</v>
      </c>
      <c r="M11" s="19">
        <v>309400</v>
      </c>
      <c r="N11" s="20">
        <v>0</v>
      </c>
      <c r="O11" s="20"/>
      <c r="P11" s="17"/>
      <c r="Q11" s="17"/>
      <c r="R11" s="21">
        <f>SUM(F11:Q11)</f>
        <v>2177105</v>
      </c>
      <c r="S11" s="22">
        <v>6590278</v>
      </c>
      <c r="T11" s="23">
        <f>+R11/S11</f>
        <v>0.33035101098921776</v>
      </c>
      <c r="U11" s="24">
        <f>+S11-R11</f>
        <v>4413173</v>
      </c>
      <c r="V11" s="12"/>
      <c r="W11" s="12"/>
      <c r="X11" s="12"/>
      <c r="Y11" s="11"/>
      <c r="Z11" s="13"/>
    </row>
    <row r="13" spans="1:26" x14ac:dyDescent="0.25">
      <c r="R13" s="4"/>
      <c r="S13" s="4"/>
    </row>
    <row r="14" spans="1:26" x14ac:dyDescent="0.25">
      <c r="R14" s="4"/>
      <c r="S14" s="4"/>
    </row>
    <row r="15" spans="1:26" x14ac:dyDescent="0.25">
      <c r="R15" s="4"/>
      <c r="S15" s="4"/>
    </row>
    <row r="16" spans="1:26" x14ac:dyDescent="0.25">
      <c r="R16" s="4"/>
      <c r="S16" s="4"/>
    </row>
    <row r="17" spans="6:19" x14ac:dyDescent="0.25">
      <c r="R17" s="4"/>
      <c r="S17" s="4"/>
    </row>
    <row r="21" spans="6:19" x14ac:dyDescent="0.25">
      <c r="F21" s="3"/>
      <c r="G21" s="3"/>
      <c r="H21" s="3"/>
      <c r="I21" s="3"/>
      <c r="J21" s="3"/>
      <c r="K21" s="3"/>
      <c r="L21" s="3"/>
      <c r="M21" s="3"/>
      <c r="N21" s="3"/>
      <c r="O21" s="3"/>
      <c r="P21" s="3"/>
      <c r="Q21" s="3"/>
      <c r="R21" s="3"/>
      <c r="S21" s="3"/>
    </row>
  </sheetData>
  <mergeCells count="20">
    <mergeCell ref="S5:S6"/>
    <mergeCell ref="T5:T6"/>
    <mergeCell ref="U5:U6"/>
    <mergeCell ref="M5:M6"/>
    <mergeCell ref="N5:N6"/>
    <mergeCell ref="O5:O6"/>
    <mergeCell ref="P5:P6"/>
    <mergeCell ref="Q5:Q6"/>
    <mergeCell ref="R5:R6"/>
    <mergeCell ref="L5:L6"/>
    <mergeCell ref="A5:A6"/>
    <mergeCell ref="B5:B6"/>
    <mergeCell ref="C5:C6"/>
    <mergeCell ref="E5:E6"/>
    <mergeCell ref="F5:F6"/>
    <mergeCell ref="G5:G6"/>
    <mergeCell ref="H5:H6"/>
    <mergeCell ref="I5:I6"/>
    <mergeCell ref="J5:J6"/>
    <mergeCell ref="K5:K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Tercer Trimestre del año 2024</vt:lpstr>
      <vt:lpstr>Segundo Trimestre del año 2024</vt:lpstr>
      <vt:lpstr>Primer Trimestre del año 2024</vt:lpstr>
      <vt:lpstr>Resumen por Región</vt:lpstr>
      <vt:lpstr>Por Mes y Catalogo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Abarzua Peña</dc:creator>
  <cp:lastModifiedBy>NICOLAS VERGARA ZUÑIGA</cp:lastModifiedBy>
  <cp:lastPrinted>2020-04-29T13:43:38Z</cp:lastPrinted>
  <dcterms:created xsi:type="dcterms:W3CDTF">2019-07-29T14:11:59Z</dcterms:created>
  <dcterms:modified xsi:type="dcterms:W3CDTF">2024-10-30T13:44:44Z</dcterms:modified>
</cp:coreProperties>
</file>